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295" windowHeight="6495" activeTab="0"/>
  </bookViews>
  <sheets>
    <sheet name="Income Statement " sheetId="1" r:id="rId1"/>
    <sheet name="Balance Sheet" sheetId="2" r:id="rId2"/>
    <sheet name="Statement of changes in equity" sheetId="3" r:id="rId3"/>
    <sheet name="Cash Flow Statement" sheetId="4" r:id="rId4"/>
    <sheet name="Notes" sheetId="5" r:id="rId5"/>
  </sheets>
  <definedNames>
    <definedName name="_xlnm.Print_Area" localSheetId="1">'Balance Sheet'!$A$1:$H$50</definedName>
    <definedName name="_xlnm.Print_Area" localSheetId="3">'Cash Flow Statement'!$A$1:$H$58</definedName>
    <definedName name="_xlnm.Print_Area" localSheetId="0">'Income Statement '!$A$1:$H$32</definedName>
    <definedName name="_xlnm.Print_Area" localSheetId="4">'Notes'!$A$6:$I$323</definedName>
    <definedName name="_xlnm.Print_Area" localSheetId="2">'Statement of changes in equity'!$A$1:$H$38</definedName>
    <definedName name="_xlnm.Print_Titles" localSheetId="4">'Notes'!$1:$5</definedName>
  </definedNames>
  <calcPr fullCalcOnLoad="1"/>
</workbook>
</file>

<file path=xl/sharedStrings.xml><?xml version="1.0" encoding="utf-8"?>
<sst xmlns="http://schemas.openxmlformats.org/spreadsheetml/2006/main" count="415" uniqueCount="306">
  <si>
    <t>(Incorporated in Malaysia)</t>
  </si>
  <si>
    <t>Other investments</t>
  </si>
  <si>
    <t>Inventories</t>
  </si>
  <si>
    <t>Trade receivables</t>
  </si>
  <si>
    <t>Other receivables</t>
  </si>
  <si>
    <t>Cash and bank balances</t>
  </si>
  <si>
    <t>Trade payables</t>
  </si>
  <si>
    <t>Other payables</t>
  </si>
  <si>
    <t>Share capital</t>
  </si>
  <si>
    <t>Reserves</t>
  </si>
  <si>
    <t>Shareholders' equity</t>
  </si>
  <si>
    <t>Deferred taxation</t>
  </si>
  <si>
    <t>Share</t>
  </si>
  <si>
    <t>capital</t>
  </si>
  <si>
    <t>Non-</t>
  </si>
  <si>
    <t>distributable</t>
  </si>
  <si>
    <t>reserves</t>
  </si>
  <si>
    <t>Distributable</t>
  </si>
  <si>
    <t>RM'000</t>
  </si>
  <si>
    <t>Net profit for the period</t>
  </si>
  <si>
    <t xml:space="preserve">Issue of shares pursuant to </t>
  </si>
  <si>
    <t xml:space="preserve"> Employee Share Option Scheme</t>
  </si>
  <si>
    <t>Revenue</t>
  </si>
  <si>
    <t>Operating expenses</t>
  </si>
  <si>
    <t>Other operating income</t>
  </si>
  <si>
    <t>Profit before taxation</t>
  </si>
  <si>
    <t>Taxation</t>
  </si>
  <si>
    <t>Basic</t>
  </si>
  <si>
    <t>Adjustment for:</t>
  </si>
  <si>
    <t>Non-cash items</t>
  </si>
  <si>
    <t>Non-operating items</t>
  </si>
  <si>
    <t>Operating profit before working capital changes</t>
  </si>
  <si>
    <t>Changes in working capital</t>
  </si>
  <si>
    <t>Net changes in current assets</t>
  </si>
  <si>
    <t>Net changes in current liabilities</t>
  </si>
  <si>
    <t>Net cash generated from operating activities</t>
  </si>
  <si>
    <t>Property, plant and equipment</t>
  </si>
  <si>
    <t>Employee Share Option Scheme</t>
  </si>
  <si>
    <t xml:space="preserve">Proceeds from issue of shares pursuant to </t>
  </si>
  <si>
    <t>A 1</t>
  </si>
  <si>
    <t>A 2</t>
  </si>
  <si>
    <t>A 3</t>
  </si>
  <si>
    <t>A 4</t>
  </si>
  <si>
    <t>A 5</t>
  </si>
  <si>
    <t>A 6</t>
  </si>
  <si>
    <t>(i)</t>
  </si>
  <si>
    <t>Issued and fully paid-up share capital</t>
  </si>
  <si>
    <t>Ordinary stock units of RM1 each: -</t>
  </si>
  <si>
    <t>(ii)</t>
  </si>
  <si>
    <t>A 7</t>
  </si>
  <si>
    <t>A 8</t>
  </si>
  <si>
    <t>A 9</t>
  </si>
  <si>
    <t>A 10</t>
  </si>
  <si>
    <t>A 11</t>
  </si>
  <si>
    <t>A 12</t>
  </si>
  <si>
    <t>A</t>
  </si>
  <si>
    <t>B</t>
  </si>
  <si>
    <t>B 1</t>
  </si>
  <si>
    <t>B 2</t>
  </si>
  <si>
    <t>B 3</t>
  </si>
  <si>
    <t>B 4</t>
  </si>
  <si>
    <t>There were no profit forecast prepared for public release and profit guarantee provided by the Group.</t>
  </si>
  <si>
    <t>B 5</t>
  </si>
  <si>
    <t>Current provision</t>
  </si>
  <si>
    <t xml:space="preserve">ended </t>
  </si>
  <si>
    <t>B 6</t>
  </si>
  <si>
    <t>B 7</t>
  </si>
  <si>
    <t>Purchases and sale of quoted securities</t>
  </si>
  <si>
    <t>Purchase consideration</t>
  </si>
  <si>
    <t>Sale proceeds</t>
  </si>
  <si>
    <t>At cost</t>
  </si>
  <si>
    <t>At carrying value/book value</t>
  </si>
  <si>
    <t>At market value</t>
  </si>
  <si>
    <t>B 8</t>
  </si>
  <si>
    <t>B 9</t>
  </si>
  <si>
    <t>B 10</t>
  </si>
  <si>
    <t>As at the date of issue of this interim financial report, there were no off balance sheet financial instruments.</t>
  </si>
  <si>
    <t>B 11</t>
  </si>
  <si>
    <t>B 12</t>
  </si>
  <si>
    <t>(a)</t>
  </si>
  <si>
    <t>(b)</t>
  </si>
  <si>
    <t>B 13</t>
  </si>
  <si>
    <t>Basic earnings per stock unit: -</t>
  </si>
  <si>
    <t>Net profit (RM'000)</t>
  </si>
  <si>
    <t>Basic earnings per stock unit (sen)</t>
  </si>
  <si>
    <t>Diluted earnings per stock unit: -</t>
  </si>
  <si>
    <t>Diluted earnings per stock unit (sen)</t>
  </si>
  <si>
    <t>The basic and diluted earnings per stock unit are calculated as follows: -</t>
  </si>
  <si>
    <t>A 13</t>
  </si>
  <si>
    <t>(c)</t>
  </si>
  <si>
    <t>(d)</t>
  </si>
  <si>
    <t>(e)</t>
  </si>
  <si>
    <t>As at</t>
  </si>
  <si>
    <t>By Order of the Board</t>
  </si>
  <si>
    <t>Gan Kok Tiong</t>
  </si>
  <si>
    <t>Company Secretary</t>
  </si>
  <si>
    <t>Tax recoverable</t>
  </si>
  <si>
    <t>Included in trade payables are: -</t>
  </si>
  <si>
    <t>Amount due to Yew Hoe Chan, a partnership of whom two of the partners are connected to a director</t>
  </si>
  <si>
    <t>Purchase of fertilisers from Yew Hoe Chan, a partnership of whom two of the partners are connected to a director</t>
  </si>
  <si>
    <t xml:space="preserve">Net profit </t>
  </si>
  <si>
    <t>at the subscription price of RM3.51 per share</t>
  </si>
  <si>
    <t>Taxes paid</t>
  </si>
  <si>
    <t>Interest received</t>
  </si>
  <si>
    <t>Net dividends received</t>
  </si>
  <si>
    <t>Share of results of associates</t>
  </si>
  <si>
    <t>Profit on sale</t>
  </si>
  <si>
    <t>Gross</t>
  </si>
  <si>
    <t>Tax</t>
  </si>
  <si>
    <t>Net</t>
  </si>
  <si>
    <t>First interim</t>
  </si>
  <si>
    <t>Second interim</t>
  </si>
  <si>
    <t>Cash generated from operations</t>
  </si>
  <si>
    <t>Issue of shares pursuant to Employee Share Option Scheme</t>
  </si>
  <si>
    <t>(f)</t>
  </si>
  <si>
    <t>%</t>
  </si>
  <si>
    <t>financial quarter</t>
  </si>
  <si>
    <r>
      <t xml:space="preserve">Chin Teck Plantations Berhad </t>
    </r>
    <r>
      <rPr>
        <b/>
        <sz val="9"/>
        <rFont val="Book Antiqua"/>
        <family val="1"/>
      </rPr>
      <t>(3250V)</t>
    </r>
    <r>
      <rPr>
        <b/>
        <sz val="10"/>
        <rFont val="Book Antiqua"/>
        <family val="1"/>
      </rPr>
      <t xml:space="preserve"> </t>
    </r>
  </si>
  <si>
    <t>Condensed Consolidated Income Statement</t>
  </si>
  <si>
    <t>Financial Quarter</t>
  </si>
  <si>
    <t xml:space="preserve">Condensed Consolidated Balance Sheet </t>
  </si>
  <si>
    <t>Non-Current Assets</t>
  </si>
  <si>
    <t>Current Assets</t>
  </si>
  <si>
    <t>Current Liabilities</t>
  </si>
  <si>
    <t>Net Current Assets</t>
  </si>
  <si>
    <t xml:space="preserve">Condensed Consolidated Statement Of Changes In Equity </t>
  </si>
  <si>
    <t xml:space="preserve">Condensed Consolidated Cash Flow Statement </t>
  </si>
  <si>
    <t xml:space="preserve">Effects Of Exchange Rate Changes </t>
  </si>
  <si>
    <t>Deposits with financial institutions</t>
  </si>
  <si>
    <t>Less: Deposits pledged for bank guarantee facilities</t>
  </si>
  <si>
    <t>Own estates</t>
  </si>
  <si>
    <t>Production (m/t)</t>
  </si>
  <si>
    <t>ffb</t>
  </si>
  <si>
    <t>Crude palm oil</t>
  </si>
  <si>
    <t>Palm kernel</t>
  </si>
  <si>
    <t>Extraction Rate (%)</t>
  </si>
  <si>
    <t>Planted area (hectares)</t>
  </si>
  <si>
    <t>Mature</t>
  </si>
  <si>
    <t>The plantation statistics are as follows: -</t>
  </si>
  <si>
    <t>Purchase</t>
  </si>
  <si>
    <t>Replanting and immature</t>
  </si>
  <si>
    <t>months</t>
  </si>
  <si>
    <t>Effect of dilution from share options</t>
  </si>
  <si>
    <t xml:space="preserve">Basis Of Preparation </t>
  </si>
  <si>
    <t xml:space="preserve">Auditors' Report On Preceding Annual Financial Statements </t>
  </si>
  <si>
    <t xml:space="preserve">Seasonal Or Cyclical Nature Of Operations </t>
  </si>
  <si>
    <t xml:space="preserve">Items Of Unusual Nature </t>
  </si>
  <si>
    <t xml:space="preserve">Changes In Estimates Of Amounts Reported </t>
  </si>
  <si>
    <t xml:space="preserve">Changes In Debt And Equity Securities </t>
  </si>
  <si>
    <t xml:space="preserve">Segmental Information </t>
  </si>
  <si>
    <t xml:space="preserve">Property, Plant And Equipment </t>
  </si>
  <si>
    <t xml:space="preserve">Changes In Composition Of The Group </t>
  </si>
  <si>
    <t xml:space="preserve">Contingent Liabilities And Contingent Assets </t>
  </si>
  <si>
    <t xml:space="preserve">Related Party Transactions And Balances </t>
  </si>
  <si>
    <t xml:space="preserve">Information As Required By The Listing Requirements (Part A Of Appendix 9B) Of Bursa Malaysia Securities Berhad </t>
  </si>
  <si>
    <t xml:space="preserve">Review Of Performance </t>
  </si>
  <si>
    <t xml:space="preserve">Variance Of Actual Profit From Forecast Profit And Shortfall In Profit Guarantee </t>
  </si>
  <si>
    <t xml:space="preserve">Taxation </t>
  </si>
  <si>
    <t xml:space="preserve">Quoted Securities </t>
  </si>
  <si>
    <t xml:space="preserve">Status Of Corporate Proposals </t>
  </si>
  <si>
    <t xml:space="preserve">Borrowings And Debt Securities </t>
  </si>
  <si>
    <t xml:space="preserve">Off Balance Sheet Financial Instruments </t>
  </si>
  <si>
    <t xml:space="preserve">Material Litigation </t>
  </si>
  <si>
    <t xml:space="preserve">Dividends </t>
  </si>
  <si>
    <t xml:space="preserve">Earnings Per Stock Unit </t>
  </si>
  <si>
    <t>Profit from operations</t>
  </si>
  <si>
    <t xml:space="preserve">The revenue and earnings are impacted by the production of fresh fruit bunches ('ffb') and volatility of the selling prices of crude palm oil and palm kernel. </t>
  </si>
  <si>
    <t xml:space="preserve">The production of ffb depends on the weather conditions, production cycle of the palms and the age of the palms. </t>
  </si>
  <si>
    <t>No segmental information  has been prepared as the Group's principal activity involves predominantly the cultivation of oil palms, processing and sale of crude palm oil and palm kernel and is wholly carried out in Malaysia.</t>
  </si>
  <si>
    <t>Purchase of fertilisers from Kai Lee Company, the sole proprietor, who is a person connected to several directors</t>
  </si>
  <si>
    <t>Amount due to Kai Lee Company, the sole proprietor who is a person connected to several directors</t>
  </si>
  <si>
    <t xml:space="preserve">Profits / (Losses) On Sale Of Unquoted Investments And / Or Properties </t>
  </si>
  <si>
    <t>Financed By:</t>
  </si>
  <si>
    <t>Investment in associates</t>
  </si>
  <si>
    <t xml:space="preserve">There were no business combinations, acquisition or disposal of subsidiaries and long term investments, restructurings, and discontinuing operations, except for the following: </t>
  </si>
  <si>
    <t xml:space="preserve">Explanatory Notes - FRS 134 : Interim Financial Reporting </t>
  </si>
  <si>
    <t>ended</t>
  </si>
  <si>
    <t>Purchase of oil palm produce from Negri Sembilan Oil Palms Berhad, a company in which several directors and substantial shareholders have interests</t>
  </si>
  <si>
    <t>Purchase of oil palm produce from Seong Thye Plantations Sdn Bhd, a company in which several directors and substantial shareholders have interests</t>
  </si>
  <si>
    <t>Amount due to Negri Sembilan Oil Palms Berhad, a company in which several directors and substantial shareholders have interests</t>
  </si>
  <si>
    <t>Underprovision in prior year</t>
  </si>
  <si>
    <t>31.8.2005</t>
  </si>
  <si>
    <t>At 31.8.2005</t>
  </si>
  <si>
    <t xml:space="preserve">The purchase and sale of quoted investments as disclosed in Note B7. </t>
  </si>
  <si>
    <t>Total dividends for the financial year ended 31 August 2005:</t>
  </si>
  <si>
    <t>RM4.67</t>
  </si>
  <si>
    <t>The interim financial report has been prepared in accordance with FRS 134 Interim Financial Reporting and Chapter 9 Part K of the Listing Requirements of Bursa Malaysia Securities Berhad.</t>
  </si>
  <si>
    <t>equity</t>
  </si>
  <si>
    <t>At 1 September 2004</t>
  </si>
  <si>
    <t>Type of dividends</t>
  </si>
  <si>
    <t>Shareholders'</t>
  </si>
  <si>
    <t>Cash And Cash Equivalents At Beginning Of The Period</t>
  </si>
  <si>
    <t>Cash And Cash Equivalents At End Of The Period</t>
  </si>
  <si>
    <t>Cash and cash equivalents at end of the period comprise the following:</t>
  </si>
  <si>
    <t>There were no unusual items affecting assets, liabilities, equity, net income or cash flow for the current financial period.</t>
  </si>
  <si>
    <t>Management and secretarial fees charged by Sin Thye Management Sdn Bhd, an associate in which several directors and substantial shareholders have interests</t>
  </si>
  <si>
    <t>Agency fees charged by Tat Lee Commodities Pte Ltd, a company in which several directors and substantial shareholders have interests</t>
  </si>
  <si>
    <t xml:space="preserve">Share of taxation of associates </t>
  </si>
  <si>
    <t>(The condensed consolidated balance sheet should be read in conjunction with the Annual Financial Statements for the year ended 31 August 2005)</t>
  </si>
  <si>
    <t>At 1 September 2005</t>
  </si>
  <si>
    <t>(The condensed consolidated statement of changes in equity should be read in conjunction with the Annual Financial Statements for the year ended 31 August 2005)</t>
  </si>
  <si>
    <t>(The condensed consolidated cash flow statement should be read in conjunction with the Annual Financial Statements for the year ended 31 August 2005)</t>
  </si>
  <si>
    <t xml:space="preserve">The interim financial report is unaudited and should be read in conjunction with the audited financial statements for the financial year ended 31 August 2005. </t>
  </si>
  <si>
    <t xml:space="preserve">The same accounting policies and methods of computation are followed in the interim financial report as compared with the annual  financial statements for the financial year ended 31 August 2005. </t>
  </si>
  <si>
    <t>The auditors' report on the financial statements for the financial year ended 31 August 2005 was not qualified.</t>
  </si>
  <si>
    <t>There were no changes in estimates of amounts reported in prior financial years that have had a material effect in the current interim period.</t>
  </si>
  <si>
    <t>The valuation of property, plant and equipment have been brought forward without amendment from the financial statements for the financial year ended 31 August 2005.</t>
  </si>
  <si>
    <t>As at the date of issue of this interim financial report, there were no contingent liabilities and contingent assets that had arisen since 31 August 2005.</t>
  </si>
  <si>
    <t>No material litigation as at 31 August 2005 and at the date of issue of this interim financial report.</t>
  </si>
  <si>
    <t xml:space="preserve">The subscription of 250,000 redeemable non-convertible preference shares ('RNCPS') of RM0.10 each in Sin Thye Management Sdn Bhd at RM1.00 per RNCPS for a total cash subscription sum of RM250,000 pursuant to an issue of RNCPS by Sin Thye Management Sdn Bhd on a pro-rata basis to its shareholders. </t>
  </si>
  <si>
    <t>Cash Flows From Operating Activities</t>
  </si>
  <si>
    <t xml:space="preserve">Cash Flows From Investing Activities </t>
  </si>
  <si>
    <t>(g)</t>
  </si>
  <si>
    <t xml:space="preserve">First interim dividend of 15% or 15 sen per stock unit less 28% taxation paid on 20 January 2006 </t>
  </si>
  <si>
    <t>(iii)</t>
  </si>
  <si>
    <t>*</t>
  </si>
  <si>
    <t>N/A</t>
  </si>
  <si>
    <t>Diluted (Note B13)</t>
  </si>
  <si>
    <t>Related Party Transactions And Balances (Cont'd.)</t>
  </si>
  <si>
    <t>Net cash used in investing activities</t>
  </si>
  <si>
    <t xml:space="preserve">Cash Flows From Financing Activities </t>
  </si>
  <si>
    <t xml:space="preserve">Net (Decrease) / Increase In Cash And Cash Equivalents </t>
  </si>
  <si>
    <t>Net cash used in financing activities</t>
  </si>
  <si>
    <t>Earnings per stock unit attributable to</t>
  </si>
  <si>
    <t>equity holders of the parent</t>
  </si>
  <si>
    <t>Net assets per stock unit attributable to</t>
  </si>
  <si>
    <t>Sale of oil palm produce to Timor Oil Palm Plantation Berhad, a company in which several directors and substantial shareholders have interests</t>
  </si>
  <si>
    <t>(h)</t>
  </si>
  <si>
    <t>Sale of oil palm produce to Eng Thye Plantations Berhad, a company in which several directors and substantial shareholders have interests</t>
  </si>
  <si>
    <t xml:space="preserve">On 10 April 2006, the Company entered into a conditional joint venture and shareholders agreement with Negri Sembilan Oil Palms Berhad ('NSOP'), Timor Oil Palm Plantation Berhad ('Timor'), Eng Thye Plantations Berhad ('Eng Thye'), Seong Thye Plantations Sdn Bhd ('Seong Thye') and Chin Thye Investment Pte Ltd ('Singapore JVSA') to participate in a joint venture project for the development of an oil palm plantation in Indonesia with P.T. Lampung Karya Indah. ('Proposed Joint Venture'), the details of which are set out in the Circular to Shareholders dated 11 May 2006. </t>
  </si>
  <si>
    <t xml:space="preserve">The conditions precedent as set out in the Singapore JVSA have been fulfilled and the necessary approvals required for the subscription of shares in Chin Thye Investment Pte Ltd have been obtained on or before 1 June 2006. </t>
  </si>
  <si>
    <t xml:space="preserve">The approval of the Shareholders of the Company was obtained at the Extraordinary General Meeting of the  Company held on 26 May 2006. </t>
  </si>
  <si>
    <t>* There is no effect of dilution from share options as the Employee Share Option Scheme expired on 30 January 2006.</t>
  </si>
  <si>
    <t>ordinary equity holders of the parent</t>
  </si>
  <si>
    <t>(The condensed consolidated income statement should be read in conjunction with the Annual Financial Statements for the year ended 31 August 2005)</t>
  </si>
  <si>
    <t>For The Fourth Financial Quarter And Twelve Months Ended 31 August 2006</t>
  </si>
  <si>
    <t>Fourth</t>
  </si>
  <si>
    <t>31.8.2006</t>
  </si>
  <si>
    <t>Twelve Months</t>
  </si>
  <si>
    <t>6.24 sen</t>
  </si>
  <si>
    <t>6.23 sen</t>
  </si>
  <si>
    <t>38.40 sen</t>
  </si>
  <si>
    <t>38.37 sen</t>
  </si>
  <si>
    <t>As At 31 August 2006</t>
  </si>
  <si>
    <t>For The Twelve Months Ended 31 August 2006</t>
  </si>
  <si>
    <t>At 31 August 2005</t>
  </si>
  <si>
    <t>Transfer to capital reserve by an associate</t>
  </si>
  <si>
    <t>At 31 August 2006</t>
  </si>
  <si>
    <t>Notes To The Interim Financial Report - 31 August 2006</t>
  </si>
  <si>
    <t>Fourth financial quarter ended</t>
  </si>
  <si>
    <t xml:space="preserve">             Twelve months ended</t>
  </si>
  <si>
    <t>At 31.8.2006</t>
  </si>
  <si>
    <t xml:space="preserve">Second interim dividend of 15% or 15 sen per stock unit less 28% taxation paid on 31 July 2006 </t>
  </si>
  <si>
    <t xml:space="preserve">There were no significant acquisitions and disposals of property, plant and equipment for the twelve months ended 31 August 2006. </t>
  </si>
  <si>
    <t>Twelve months</t>
  </si>
  <si>
    <t xml:space="preserve">Material Change In The Profit Before Taxation For The Fourth Financial Quarter Compared With The Immediate Preceding Quarter </t>
  </si>
  <si>
    <t>Twelve</t>
  </si>
  <si>
    <t>Investments in quoted securities as at 31 August 2006: -</t>
  </si>
  <si>
    <t>As at 31 August 2006, there were no borrowings and debt securities.</t>
  </si>
  <si>
    <t>A first interim dividend of 15% or 15 sen per stock unit less 28% taxation and a second interim dividend of 15% or 15 sen per stock unit less 28% taxation in respect of the financial year ended 31 August 2006 was paid on 20 January 2006 and 31 July 2006 respectively.</t>
  </si>
  <si>
    <t xml:space="preserve">In view of the payment of the interim dividends, the directors do not recommend a final dividend in respect of the financial year ended 31 August 2006. </t>
  </si>
  <si>
    <t>Total dividends for the financial year ended 31 August 2006:</t>
  </si>
  <si>
    <t xml:space="preserve">  Fourth financial quarter ended</t>
  </si>
  <si>
    <t xml:space="preserve">              Twelve months ended</t>
  </si>
  <si>
    <t>31 October 2006</t>
  </si>
  <si>
    <t>RM4.80</t>
  </si>
  <si>
    <t xml:space="preserve"> representing net expense recognised </t>
  </si>
  <si>
    <t xml:space="preserve"> directly in equity </t>
  </si>
  <si>
    <t xml:space="preserve"> representing net gain recognised </t>
  </si>
  <si>
    <t>Placement of fixed deposit pledged to banks</t>
  </si>
  <si>
    <t>There were no issuances, cancellations, repurchases, resale and repayments of debts and equity securities for the twelve months ended 31 August 2006, except for the following:</t>
  </si>
  <si>
    <t>The amount of dividend paid during the twelve months ended 31 August 2006: -</t>
  </si>
  <si>
    <t>In respect of the financial year ended 31 August 2006: -</t>
  </si>
  <si>
    <t xml:space="preserve">The subscription of 1,253,952 cumulative redeemable preference shares ('CRPS') of $S0.01 each in Gaeronic Pte Ltd at S$1.00 per CRPS for a total cash subscription sum of RM2,788,667 pursuant to an issue of CRPS by Gaeronic Pte Ltd on a pro-rata basis to its shareholders. </t>
  </si>
  <si>
    <t xml:space="preserve">There were no sale of unquoted investments and/or properties in the fourth financial quarter and twelve months ended 31 August 2006. </t>
  </si>
  <si>
    <t>Fourth financial quarter ended 31.8.2006</t>
  </si>
  <si>
    <t>Twelve months ended 31.8.2006</t>
  </si>
  <si>
    <t>Revenue increased by 13.55% from the preceding year corresponding financial quarter due mainly to higher production of ffb, crude palm oil and palm kernel and average selling price of crude palm oil even though the average selling price of palm kernel was lower.</t>
  </si>
  <si>
    <t xml:space="preserve">Overall operating expenses was higher due mainly to an increase in the purchase of ffb. </t>
  </si>
  <si>
    <t>Revenue decreased by 12.40% from the preceding year corresponding financial period due mainly to lower production of ffb, crude palm oil and palm kernel. The average selling price of crude palm oil improved marginally; however, the average selling price of palm kernel was lower.</t>
  </si>
  <si>
    <t xml:space="preserve">The increase in other operating income were mainly due to an increase in the amount of gain on sale of quoted investments and the reversal of unrealised loss on foreign exchange to unrealised gain on foreign exchange. </t>
  </si>
  <si>
    <t xml:space="preserve">The increase in other operating income were mainly due to an increase in the amount of gain on sale of quoted investments and unrealised gain on foreign exchange. </t>
  </si>
  <si>
    <t xml:space="preserve">The increase in other operating income were mainly due to the gain on sale of quoted investments and an increase in the amount of unrealised gain on foreign exchange. </t>
  </si>
  <si>
    <t xml:space="preserve">Prospects For Financial Year Ending 31 August 2007 </t>
  </si>
  <si>
    <t xml:space="preserve">The disproportionate tax rate for the fourth financial quarter and twelve months ended 31 August 2006 was due mainly to certain expenses which are not deductible for tax purposes. </t>
  </si>
  <si>
    <t>Foreign currency translation,</t>
  </si>
  <si>
    <t xml:space="preserve"> controlled entity</t>
  </si>
  <si>
    <t xml:space="preserve">Share of results of jointly </t>
  </si>
  <si>
    <t>4.87 sen</t>
  </si>
  <si>
    <t>24.64 sen</t>
  </si>
  <si>
    <t>Investment in jointly controlled entity</t>
  </si>
  <si>
    <t>Dividends</t>
  </si>
  <si>
    <t xml:space="preserve">Material Event Subsequent To The Fourth Financial Quarter </t>
  </si>
  <si>
    <t xml:space="preserve">There was no material event subsequent to the fourth financial quarter that have not been reflected in the financial statements for the financial quarter ended 31 August 2006. </t>
  </si>
  <si>
    <t xml:space="preserve">The subscription of 11,500,000 ordinary shares of RM1 each in Global Formation (M) Sdn Bhd at RM1 per share for a total cash subscription sum of RM11,500,000 pursuant to a rights issue of shares by Global Formation (M) Sdn Bhd on a pro-rata basis to its shareholders. </t>
  </si>
  <si>
    <t>The subscription of 7,200,000 shares in Chin Thye Investment Pte Ltd. at S$1.00 per share for a total cash subscription sum of RM16,898,410 on a pro-rata basis.</t>
  </si>
  <si>
    <t xml:space="preserve">The Group suffered an overall loss in its share of results of associates due mainly to loss suffered by its associate engaged in joint ventures on food manufacturing in the People's Republic of China. </t>
  </si>
  <si>
    <t xml:space="preserve">Overall, profit after taxation decreased by 21.31%. </t>
  </si>
  <si>
    <t xml:space="preserve">Overall, profit after taxation decreased by 35.15%. </t>
  </si>
  <si>
    <t>Overall, profit before taxation decreased by 30.71%.</t>
  </si>
  <si>
    <t xml:space="preserve">The average selling price of crude palm for the financial year ending 31 August 2007 is expected to be higher. However, the overall production of fresh fruit bunches is expected to be lower due mainly to the ongoing replanting programme. The overall financial performance for the financial year ending 31 August 2007 is expected to remain satisfactory. </t>
  </si>
  <si>
    <t xml:space="preserve">As at 31 August 2006, the Company subscribed for 7,200,000 shares in Chin Thye Investment Pte Ltd. at S$1.00 per share for a total cash subscription sum of RM16,898,410 on a pro-rata basis. </t>
  </si>
  <si>
    <t>Weighted average number of stock units in issue ('000)</t>
  </si>
  <si>
    <t>Adjusted weighted average number of stock units in issue and issuable ('000)</t>
  </si>
  <si>
    <t xml:space="preserve">Dividends Paid </t>
  </si>
  <si>
    <t xml:space="preserve">Revenue for the fourth financial quarter ended 31 August 2006 decreased by 0.57% from the immediate preceding financial quarter.  The production of ffb, crude palm oil and palm kernel were lower. The average selling price of crude palm oil was higher; however, the average selling price of palm kernel was lower.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</si>
</sst>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 numFmtId="168" formatCode="_(* #,##0.00000_);_(* \(#,##0.00000\);_(* &quot;-&quot;??_);_(@_)"/>
  </numFmts>
  <fonts count="5">
    <font>
      <sz val="10"/>
      <name val="Book Antiqua"/>
      <family val="1"/>
    </font>
    <font>
      <sz val="10"/>
      <name val="Arial"/>
      <family val="0"/>
    </font>
    <font>
      <b/>
      <sz val="10"/>
      <name val="Book Antiqua"/>
      <family val="1"/>
    </font>
    <font>
      <b/>
      <sz val="9"/>
      <name val="Book Antiqua"/>
      <family val="1"/>
    </font>
    <font>
      <u val="single"/>
      <sz val="10"/>
      <name val="Book Antiqua"/>
      <family val="1"/>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94">
    <xf numFmtId="0" fontId="0" fillId="0" borderId="0" xfId="0" applyAlignment="1">
      <alignment/>
    </xf>
    <xf numFmtId="0" fontId="0" fillId="0" borderId="0" xfId="0" applyFont="1" applyAlignment="1">
      <alignment/>
    </xf>
    <xf numFmtId="0" fontId="2" fillId="0" borderId="0" xfId="0" applyFont="1" applyAlignment="1">
      <alignment/>
    </xf>
    <xf numFmtId="165" fontId="2" fillId="0" borderId="0" xfId="15" applyNumberFormat="1" applyFont="1" applyAlignment="1">
      <alignment horizontal="right"/>
    </xf>
    <xf numFmtId="165" fontId="0" fillId="0" borderId="0" xfId="15" applyNumberFormat="1" applyFont="1" applyAlignment="1">
      <alignment horizontal="right"/>
    </xf>
    <xf numFmtId="165" fontId="0" fillId="0" borderId="1" xfId="15" applyNumberFormat="1" applyFont="1" applyBorder="1" applyAlignment="1">
      <alignment horizontal="right"/>
    </xf>
    <xf numFmtId="41" fontId="0" fillId="0" borderId="0" xfId="15" applyNumberFormat="1" applyFont="1" applyAlignment="1">
      <alignment horizontal="right"/>
    </xf>
    <xf numFmtId="165" fontId="0" fillId="0" borderId="0" xfId="15" applyNumberFormat="1" applyFont="1" applyBorder="1" applyAlignment="1">
      <alignment horizontal="right"/>
    </xf>
    <xf numFmtId="0" fontId="0" fillId="0" borderId="0" xfId="0" applyAlignment="1">
      <alignment horizontal="justify" vertical="top" wrapText="1"/>
    </xf>
    <xf numFmtId="165" fontId="2" fillId="0" borderId="0" xfId="15" applyNumberFormat="1" applyFont="1" applyAlignment="1" quotePrefix="1">
      <alignment horizontal="right"/>
    </xf>
    <xf numFmtId="165" fontId="0" fillId="0" borderId="0" xfId="15" applyNumberFormat="1" applyFont="1" applyAlignment="1">
      <alignment/>
    </xf>
    <xf numFmtId="165" fontId="0" fillId="0" borderId="1" xfId="15" applyNumberFormat="1" applyFont="1" applyBorder="1" applyAlignment="1">
      <alignment/>
    </xf>
    <xf numFmtId="165" fontId="0" fillId="0" borderId="2" xfId="15" applyNumberFormat="1" applyFont="1" applyBorder="1" applyAlignment="1">
      <alignment horizontal="right"/>
    </xf>
    <xf numFmtId="165" fontId="0" fillId="0" borderId="3" xfId="15" applyNumberFormat="1" applyFont="1" applyBorder="1" applyAlignment="1">
      <alignment horizontal="right"/>
    </xf>
    <xf numFmtId="165" fontId="0" fillId="0" borderId="0" xfId="15" applyNumberFormat="1" applyAlignment="1">
      <alignment/>
    </xf>
    <xf numFmtId="165" fontId="0" fillId="0" borderId="3" xfId="15" applyNumberFormat="1" applyBorder="1" applyAlignment="1">
      <alignment/>
    </xf>
    <xf numFmtId="0" fontId="0" fillId="0" borderId="0" xfId="0" applyAlignment="1">
      <alignment horizontal="justify" vertical="top"/>
    </xf>
    <xf numFmtId="0" fontId="2" fillId="0" borderId="0" xfId="0" applyFont="1" applyAlignment="1">
      <alignment vertical="top"/>
    </xf>
    <xf numFmtId="43" fontId="0" fillId="0" borderId="0" xfId="15" applyFont="1" applyAlignment="1">
      <alignment horizontal="right"/>
    </xf>
    <xf numFmtId="165" fontId="0" fillId="0" borderId="0" xfId="15" applyNumberFormat="1" applyAlignment="1">
      <alignment horizontal="right"/>
    </xf>
    <xf numFmtId="165" fontId="0" fillId="0" borderId="0" xfId="15" applyNumberFormat="1" applyFont="1" applyAlignment="1">
      <alignment horizontal="right"/>
    </xf>
    <xf numFmtId="43" fontId="0" fillId="0" borderId="0" xfId="15" applyAlignment="1">
      <alignment horizontal="right" vertical="top"/>
    </xf>
    <xf numFmtId="43" fontId="0" fillId="0" borderId="0" xfId="15" applyAlignment="1" quotePrefix="1">
      <alignment horizontal="right"/>
    </xf>
    <xf numFmtId="165" fontId="0" fillId="0" borderId="3" xfId="15" applyNumberFormat="1" applyBorder="1" applyAlignment="1" quotePrefix="1">
      <alignment horizontal="right"/>
    </xf>
    <xf numFmtId="165" fontId="0" fillId="0" borderId="0" xfId="15" applyNumberFormat="1" applyBorder="1" applyAlignment="1">
      <alignment/>
    </xf>
    <xf numFmtId="41" fontId="0" fillId="0" borderId="1" xfId="15" applyNumberFormat="1" applyFont="1" applyBorder="1" applyAlignment="1">
      <alignment horizontal="right"/>
    </xf>
    <xf numFmtId="0" fontId="0" fillId="0" borderId="0" xfId="0" applyAlignment="1">
      <alignment horizontal="left" vertical="top" wrapText="1"/>
    </xf>
    <xf numFmtId="0" fontId="0" fillId="0" borderId="0" xfId="0" applyAlignment="1">
      <alignment horizontal="left" vertical="top"/>
    </xf>
    <xf numFmtId="165" fontId="0" fillId="0" borderId="0" xfId="15" applyNumberFormat="1" applyBorder="1" applyAlignment="1">
      <alignment horizontal="right" vertical="top"/>
    </xf>
    <xf numFmtId="15" fontId="0" fillId="0" borderId="0" xfId="0" applyNumberFormat="1" applyAlignment="1" quotePrefix="1">
      <alignment/>
    </xf>
    <xf numFmtId="165" fontId="0" fillId="0" borderId="4" xfId="15" applyNumberFormat="1" applyFont="1" applyBorder="1" applyAlignment="1">
      <alignment horizontal="right"/>
    </xf>
    <xf numFmtId="165" fontId="0" fillId="0" borderId="2" xfId="15" applyNumberFormat="1" applyFont="1" applyBorder="1" applyAlignment="1">
      <alignment/>
    </xf>
    <xf numFmtId="165" fontId="0" fillId="0" borderId="4" xfId="15" applyNumberFormat="1" applyFont="1" applyBorder="1" applyAlignment="1">
      <alignment/>
    </xf>
    <xf numFmtId="165" fontId="0" fillId="0" borderId="4" xfId="0" applyNumberFormat="1" applyBorder="1" applyAlignment="1">
      <alignment/>
    </xf>
    <xf numFmtId="165" fontId="0" fillId="0" borderId="4" xfId="15" applyNumberFormat="1" applyBorder="1" applyAlignment="1">
      <alignment/>
    </xf>
    <xf numFmtId="0" fontId="0" fillId="0" borderId="0" xfId="0" applyAlignment="1">
      <alignment horizontal="justify" vertical="justify" wrapText="1"/>
    </xf>
    <xf numFmtId="165" fontId="0" fillId="0" borderId="0" xfId="0" applyNumberFormat="1" applyFont="1" applyAlignment="1">
      <alignment/>
    </xf>
    <xf numFmtId="165" fontId="0" fillId="0" borderId="0" xfId="15" applyNumberFormat="1" applyFont="1" applyBorder="1" applyAlignment="1">
      <alignment/>
    </xf>
    <xf numFmtId="165" fontId="0" fillId="0" borderId="3" xfId="15" applyNumberFormat="1" applyBorder="1" applyAlignment="1">
      <alignment horizontal="right"/>
    </xf>
    <xf numFmtId="165" fontId="0" fillId="0" borderId="0" xfId="15" applyNumberFormat="1" applyBorder="1" applyAlignment="1">
      <alignment horizontal="right"/>
    </xf>
    <xf numFmtId="43" fontId="0" fillId="0" borderId="0" xfId="15" applyBorder="1" applyAlignment="1">
      <alignment horizontal="right"/>
    </xf>
    <xf numFmtId="0" fontId="4" fillId="0" borderId="0" xfId="0" applyFont="1" applyAlignment="1">
      <alignment horizontal="left" vertical="top"/>
    </xf>
    <xf numFmtId="0" fontId="0" fillId="0" borderId="0" xfId="0" applyAlignment="1">
      <alignment/>
    </xf>
    <xf numFmtId="0" fontId="2" fillId="0" borderId="0" xfId="0" applyFont="1" applyAlignment="1">
      <alignment horizontal="justify" vertical="top"/>
    </xf>
    <xf numFmtId="41" fontId="0" fillId="0" borderId="0" xfId="15" applyNumberFormat="1" applyFont="1" applyBorder="1" applyAlignment="1">
      <alignment horizontal="right"/>
    </xf>
    <xf numFmtId="41" fontId="0" fillId="0" borderId="3" xfId="15" applyNumberFormat="1" applyFont="1" applyBorder="1" applyAlignment="1">
      <alignment horizontal="right"/>
    </xf>
    <xf numFmtId="43" fontId="0" fillId="0" borderId="0" xfId="15" applyAlignment="1">
      <alignment horizontal="right"/>
    </xf>
    <xf numFmtId="0" fontId="0" fillId="0" borderId="0" xfId="0" applyAlignment="1">
      <alignment horizontal="justify" vertical="justify"/>
    </xf>
    <xf numFmtId="0" fontId="0" fillId="0" borderId="0" xfId="0" applyAlignment="1">
      <alignment vertical="top"/>
    </xf>
    <xf numFmtId="0" fontId="0" fillId="0" borderId="1" xfId="0" applyFont="1" applyBorder="1" applyAlignment="1">
      <alignment horizontal="left" vertical="top"/>
    </xf>
    <xf numFmtId="43" fontId="0" fillId="0" borderId="1" xfId="15" applyFont="1" applyBorder="1" applyAlignment="1">
      <alignment horizontal="right" vertical="top"/>
    </xf>
    <xf numFmtId="165" fontId="0" fillId="0" borderId="4" xfId="15" applyNumberFormat="1" applyBorder="1" applyAlignment="1">
      <alignment horizontal="justify" vertical="top" wrapText="1"/>
    </xf>
    <xf numFmtId="43" fontId="0" fillId="0" borderId="0" xfId="15" applyNumberFormat="1" applyBorder="1" applyAlignment="1">
      <alignment/>
    </xf>
    <xf numFmtId="165" fontId="0" fillId="0" borderId="0" xfId="15" applyNumberFormat="1" applyAlignment="1">
      <alignment horizontal="justify" vertical="top" wrapText="1"/>
    </xf>
    <xf numFmtId="165" fontId="0" fillId="0" borderId="3" xfId="15" applyNumberFormat="1" applyBorder="1" applyAlignment="1">
      <alignment horizontal="justify" vertical="top" wrapText="1"/>
    </xf>
    <xf numFmtId="165" fontId="0" fillId="0" borderId="0" xfId="15" applyNumberFormat="1" applyBorder="1" applyAlignment="1">
      <alignment horizontal="justify" vertical="top" wrapText="1"/>
    </xf>
    <xf numFmtId="43" fontId="0" fillId="0" borderId="0" xfId="15" applyNumberFormat="1" applyAlignment="1">
      <alignment horizontal="justify" vertical="top" wrapText="1"/>
    </xf>
    <xf numFmtId="43" fontId="0" fillId="0" borderId="3" xfId="0" applyNumberFormat="1" applyBorder="1" applyAlignment="1">
      <alignment horizontal="justify" vertical="top" wrapText="1"/>
    </xf>
    <xf numFmtId="43" fontId="0" fillId="0" borderId="4" xfId="15" applyNumberFormat="1" applyBorder="1" applyAlignment="1">
      <alignment/>
    </xf>
    <xf numFmtId="165" fontId="0" fillId="0" borderId="4" xfId="0" applyNumberFormat="1" applyBorder="1" applyAlignment="1">
      <alignment horizontal="justify" vertical="top" wrapText="1"/>
    </xf>
    <xf numFmtId="41" fontId="0" fillId="0" borderId="1" xfId="15" applyNumberFormat="1" applyBorder="1" applyAlignment="1">
      <alignment/>
    </xf>
    <xf numFmtId="165" fontId="0" fillId="0" borderId="0" xfId="0" applyNumberFormat="1" applyAlignment="1">
      <alignment/>
    </xf>
    <xf numFmtId="41" fontId="0" fillId="0" borderId="0" xfId="15" applyNumberFormat="1" applyFont="1" applyAlignment="1">
      <alignment/>
    </xf>
    <xf numFmtId="165" fontId="0" fillId="0" borderId="0" xfId="15" applyNumberFormat="1" applyFont="1" applyAlignment="1">
      <alignment horizontal="right" vertical="center" wrapText="1"/>
    </xf>
    <xf numFmtId="43" fontId="0" fillId="0" borderId="0" xfId="15" applyFont="1" applyAlignment="1">
      <alignment horizontal="right" vertical="top"/>
    </xf>
    <xf numFmtId="41" fontId="0" fillId="0" borderId="3" xfId="15" applyNumberFormat="1" applyBorder="1" applyAlignment="1">
      <alignment/>
    </xf>
    <xf numFmtId="43" fontId="0" fillId="0" borderId="4" xfId="15" applyBorder="1" applyAlignment="1">
      <alignment horizontal="right"/>
    </xf>
    <xf numFmtId="167" fontId="0" fillId="0" borderId="0" xfId="15" applyNumberFormat="1" applyBorder="1" applyAlignment="1">
      <alignment/>
    </xf>
    <xf numFmtId="43" fontId="0" fillId="0" borderId="3" xfId="15" applyNumberFormat="1" applyBorder="1" applyAlignment="1">
      <alignment/>
    </xf>
    <xf numFmtId="41" fontId="0" fillId="0" borderId="0" xfId="15" applyNumberFormat="1" applyFont="1" applyAlignment="1">
      <alignment horizontal="right"/>
    </xf>
    <xf numFmtId="43" fontId="0" fillId="0" borderId="3" xfId="15" applyNumberFormat="1" applyFont="1" applyBorder="1" applyAlignment="1">
      <alignment horizontal="right"/>
    </xf>
    <xf numFmtId="41" fontId="0" fillId="0" borderId="3" xfId="15" applyNumberFormat="1" applyFont="1" applyBorder="1" applyAlignment="1">
      <alignment horizontal="right"/>
    </xf>
    <xf numFmtId="41" fontId="0" fillId="0" borderId="4" xfId="15" applyNumberFormat="1" applyFont="1" applyBorder="1" applyAlignment="1">
      <alignment horizontal="right"/>
    </xf>
    <xf numFmtId="0" fontId="0" fillId="0" borderId="0" xfId="0" applyAlignment="1">
      <alignment vertical="top" wrapText="1"/>
    </xf>
    <xf numFmtId="0" fontId="4" fillId="0" borderId="0" xfId="0" applyFont="1" applyBorder="1" applyAlignment="1">
      <alignment horizontal="left" vertical="top"/>
    </xf>
    <xf numFmtId="165" fontId="0" fillId="0" borderId="0" xfId="15" applyNumberFormat="1" applyBorder="1" applyAlignment="1">
      <alignment horizontal="right" vertical="top" wrapText="1"/>
    </xf>
    <xf numFmtId="165" fontId="0" fillId="0" borderId="4" xfId="15" applyNumberFormat="1" applyBorder="1" applyAlignment="1">
      <alignment horizontal="right" vertical="top" wrapText="1"/>
    </xf>
    <xf numFmtId="41" fontId="0" fillId="0" borderId="0" xfId="15" applyNumberFormat="1" applyFont="1" applyBorder="1" applyAlignment="1">
      <alignment horizontal="right"/>
    </xf>
    <xf numFmtId="0" fontId="2" fillId="0" borderId="0" xfId="0" applyFont="1" applyAlignment="1">
      <alignment horizontal="justify" vertical="top" wrapText="1"/>
    </xf>
    <xf numFmtId="0" fontId="0" fillId="0" borderId="0" xfId="0" applyAlignment="1">
      <alignment horizontal="justify" vertical="top" wrapText="1"/>
    </xf>
    <xf numFmtId="165" fontId="2" fillId="0" borderId="0" xfId="15" applyNumberFormat="1" applyFont="1" applyAlignment="1">
      <alignment horizontal="center" vertical="top" wrapText="1"/>
    </xf>
    <xf numFmtId="165" fontId="2" fillId="0" borderId="0" xfId="15" applyNumberFormat="1" applyFont="1" applyAlignment="1">
      <alignment horizontal="center"/>
    </xf>
    <xf numFmtId="0" fontId="2" fillId="0" borderId="0" xfId="0" applyFont="1" applyAlignment="1">
      <alignment horizontal="justify" vertical="justify" wrapText="1"/>
    </xf>
    <xf numFmtId="0" fontId="0" fillId="0" borderId="0" xfId="0" applyAlignment="1">
      <alignment horizontal="justify" vertical="justify" wrapText="1"/>
    </xf>
    <xf numFmtId="0" fontId="0" fillId="0" borderId="0" xfId="0" applyAlignment="1">
      <alignment horizontal="justify" vertical="top" wrapText="1" shrinkToFit="1"/>
    </xf>
    <xf numFmtId="0" fontId="2" fillId="0" borderId="0" xfId="0" applyFont="1" applyAlignment="1">
      <alignment horizontal="justify" vertical="top" wrapText="1" shrinkToFit="1"/>
    </xf>
    <xf numFmtId="0" fontId="0" fillId="0" borderId="0" xfId="0" applyAlignment="1">
      <alignment horizontal="left" vertical="top" wrapText="1"/>
    </xf>
    <xf numFmtId="165" fontId="0" fillId="0" borderId="0" xfId="15" applyNumberFormat="1" applyFont="1" applyAlignment="1">
      <alignment horizontal="center"/>
    </xf>
    <xf numFmtId="165" fontId="0" fillId="0" borderId="0" xfId="15" applyNumberFormat="1" applyAlignment="1">
      <alignment horizontal="center"/>
    </xf>
    <xf numFmtId="165" fontId="0" fillId="0" borderId="0" xfId="15" applyNumberFormat="1" applyFont="1" applyAlignment="1">
      <alignment horizontal="center" vertical="center" wrapText="1"/>
    </xf>
    <xf numFmtId="0" fontId="0" fillId="0" borderId="0" xfId="0"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2"/>
  <sheetViews>
    <sheetView showGridLines="0" tabSelected="1" workbookViewId="0" topLeftCell="A8">
      <selection activeCell="C25" sqref="C25"/>
    </sheetView>
  </sheetViews>
  <sheetFormatPr defaultColWidth="9.140625" defaultRowHeight="13.5"/>
  <cols>
    <col min="1" max="4" width="9.140625" style="1" customWidth="1"/>
    <col min="5" max="8" width="11.00390625" style="4" bestFit="1" customWidth="1"/>
    <col min="9" max="16384" width="9.140625" style="1" customWidth="1"/>
  </cols>
  <sheetData>
    <row r="1" ht="15">
      <c r="A1" s="2" t="s">
        <v>117</v>
      </c>
    </row>
    <row r="2" ht="15">
      <c r="A2" s="2" t="s">
        <v>0</v>
      </c>
    </row>
    <row r="4" ht="15">
      <c r="A4" s="2" t="s">
        <v>118</v>
      </c>
    </row>
    <row r="5" ht="15">
      <c r="A5" s="2" t="s">
        <v>235</v>
      </c>
    </row>
    <row r="6" ht="13.5">
      <c r="F6" s="18"/>
    </row>
    <row r="7" spans="5:8" ht="15">
      <c r="E7" s="80" t="s">
        <v>236</v>
      </c>
      <c r="F7" s="80"/>
      <c r="G7" s="1"/>
      <c r="H7" s="1"/>
    </row>
    <row r="8" spans="5:8" ht="15">
      <c r="E8" s="80" t="s">
        <v>119</v>
      </c>
      <c r="F8" s="80"/>
      <c r="G8" s="81" t="s">
        <v>238</v>
      </c>
      <c r="H8" s="81"/>
    </row>
    <row r="9" spans="5:8" ht="15">
      <c r="E9" s="9" t="s">
        <v>237</v>
      </c>
      <c r="F9" s="9" t="s">
        <v>181</v>
      </c>
      <c r="G9" s="9" t="s">
        <v>237</v>
      </c>
      <c r="H9" s="9" t="s">
        <v>181</v>
      </c>
    </row>
    <row r="10" spans="5:8" ht="15">
      <c r="E10" s="3" t="s">
        <v>18</v>
      </c>
      <c r="F10" s="3" t="s">
        <v>18</v>
      </c>
      <c r="G10" s="3" t="s">
        <v>18</v>
      </c>
      <c r="H10" s="3" t="s">
        <v>18</v>
      </c>
    </row>
    <row r="12" spans="1:8" ht="13.5">
      <c r="A12" s="1" t="s">
        <v>22</v>
      </c>
      <c r="E12" s="4">
        <v>23704</v>
      </c>
      <c r="F12" s="4">
        <v>20875</v>
      </c>
      <c r="G12" s="4">
        <v>83189</v>
      </c>
      <c r="H12" s="4">
        <v>94969</v>
      </c>
    </row>
    <row r="13" spans="1:8" ht="13.5">
      <c r="A13" s="1" t="s">
        <v>23</v>
      </c>
      <c r="E13" s="4">
        <v>-14230</v>
      </c>
      <c r="F13" s="4">
        <v>-13001</v>
      </c>
      <c r="G13" s="4">
        <v>-51918</v>
      </c>
      <c r="H13" s="4">
        <v>-52320</v>
      </c>
    </row>
    <row r="14" spans="1:8" ht="13.5">
      <c r="A14" s="1" t="s">
        <v>24</v>
      </c>
      <c r="E14" s="5">
        <v>2297</v>
      </c>
      <c r="F14" s="5">
        <v>1518</v>
      </c>
      <c r="G14" s="5">
        <v>5943</v>
      </c>
      <c r="H14" s="5">
        <v>5711</v>
      </c>
    </row>
    <row r="15" spans="1:8" ht="13.5">
      <c r="A15" s="1" t="s">
        <v>165</v>
      </c>
      <c r="E15" s="4">
        <f>SUM(E12:E14)</f>
        <v>11771</v>
      </c>
      <c r="F15" s="4">
        <f>SUM(F12:F14)</f>
        <v>9392</v>
      </c>
      <c r="G15" s="4">
        <f>SUM(G12:G14)</f>
        <v>37214</v>
      </c>
      <c r="H15" s="4">
        <f>SUM(H12:H14)</f>
        <v>48360</v>
      </c>
    </row>
    <row r="16" spans="1:8" ht="13.5">
      <c r="A16" s="1" t="s">
        <v>105</v>
      </c>
      <c r="E16" s="7">
        <v>-4312</v>
      </c>
      <c r="F16" s="7">
        <v>-1205</v>
      </c>
      <c r="G16" s="7">
        <v>-3671</v>
      </c>
      <c r="H16" s="7">
        <v>360</v>
      </c>
    </row>
    <row r="17" spans="1:8" ht="13.5">
      <c r="A17" s="1" t="s">
        <v>287</v>
      </c>
      <c r="E17" s="7"/>
      <c r="F17" s="7"/>
      <c r="G17" s="7"/>
      <c r="H17" s="7"/>
    </row>
    <row r="18" spans="1:8" ht="13.5">
      <c r="A18" s="1" t="s">
        <v>286</v>
      </c>
      <c r="E18" s="5">
        <v>-24</v>
      </c>
      <c r="F18" s="25">
        <v>0</v>
      </c>
      <c r="G18" s="5">
        <v>-24</v>
      </c>
      <c r="H18" s="25">
        <v>0</v>
      </c>
    </row>
    <row r="19" spans="1:8" ht="13.5">
      <c r="A19" s="1" t="s">
        <v>25</v>
      </c>
      <c r="E19" s="4">
        <f>SUM(E15:E18)</f>
        <v>7435</v>
      </c>
      <c r="F19" s="4">
        <f>SUM(F15:F18)</f>
        <v>8187</v>
      </c>
      <c r="G19" s="4">
        <f>SUM(G15:G18)</f>
        <v>33519</v>
      </c>
      <c r="H19" s="4">
        <f>SUM(H15:H18)</f>
        <v>48720</v>
      </c>
    </row>
    <row r="20" spans="1:8" ht="13.5">
      <c r="A20" s="1" t="s">
        <v>26</v>
      </c>
      <c r="E20" s="7">
        <v>-2985</v>
      </c>
      <c r="F20" s="7">
        <v>-2532</v>
      </c>
      <c r="G20" s="7">
        <v>-11023</v>
      </c>
      <c r="H20" s="7">
        <v>-14029</v>
      </c>
    </row>
    <row r="21" spans="1:8" ht="14.25" thickBot="1">
      <c r="A21" s="1" t="s">
        <v>100</v>
      </c>
      <c r="E21" s="30">
        <f>SUM(E19:E20)</f>
        <v>4450</v>
      </c>
      <c r="F21" s="30">
        <f>SUM(F19:F20)</f>
        <v>5655</v>
      </c>
      <c r="G21" s="30">
        <f>SUM(G19:G20)</f>
        <v>22496</v>
      </c>
      <c r="H21" s="30">
        <f>SUM(H19:H20)</f>
        <v>34691</v>
      </c>
    </row>
    <row r="23" ht="13.5">
      <c r="A23" s="1" t="s">
        <v>223</v>
      </c>
    </row>
    <row r="24" ht="13.5">
      <c r="A24" s="1" t="s">
        <v>224</v>
      </c>
    </row>
    <row r="25" spans="1:8" ht="13.5">
      <c r="A25" s="1" t="s">
        <v>27</v>
      </c>
      <c r="E25" s="7" t="s">
        <v>288</v>
      </c>
      <c r="F25" s="7" t="s">
        <v>239</v>
      </c>
      <c r="G25" s="7" t="s">
        <v>289</v>
      </c>
      <c r="H25" s="7" t="s">
        <v>241</v>
      </c>
    </row>
    <row r="26" spans="1:8" ht="14.25" thickBot="1">
      <c r="A26" s="1" t="s">
        <v>217</v>
      </c>
      <c r="E26" s="13" t="s">
        <v>216</v>
      </c>
      <c r="F26" s="13" t="s">
        <v>240</v>
      </c>
      <c r="G26" s="13" t="s">
        <v>216</v>
      </c>
      <c r="H26" s="13" t="s">
        <v>242</v>
      </c>
    </row>
    <row r="30" ht="11.25" customHeight="1"/>
    <row r="31" spans="1:8" ht="13.5">
      <c r="A31" s="78" t="s">
        <v>234</v>
      </c>
      <c r="B31" s="79"/>
      <c r="C31" s="79"/>
      <c r="D31" s="79"/>
      <c r="E31" s="79"/>
      <c r="F31" s="79"/>
      <c r="G31" s="79"/>
      <c r="H31" s="79"/>
    </row>
    <row r="32" spans="1:8" ht="16.5" customHeight="1">
      <c r="A32" s="79"/>
      <c r="B32" s="79"/>
      <c r="C32" s="79"/>
      <c r="D32" s="79"/>
      <c r="E32" s="79"/>
      <c r="F32" s="79"/>
      <c r="G32" s="79"/>
      <c r="H32" s="79"/>
    </row>
  </sheetData>
  <mergeCells count="4">
    <mergeCell ref="A31:H32"/>
    <mergeCell ref="E7:F7"/>
    <mergeCell ref="G8:H8"/>
    <mergeCell ref="E8:F8"/>
  </mergeCells>
  <printOptions/>
  <pageMargins left="1.141732283464567" right="0" top="0.3937007874015748" bottom="0.3937007874015748" header="0" footer="0"/>
  <pageSetup horizontalDpi="1200" verticalDpi="12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I51"/>
  <sheetViews>
    <sheetView showGridLines="0" workbookViewId="0" topLeftCell="A1">
      <selection activeCell="A1" sqref="A1:IV16384"/>
    </sheetView>
  </sheetViews>
  <sheetFormatPr defaultColWidth="9.140625" defaultRowHeight="13.5"/>
  <cols>
    <col min="1" max="1" width="2.7109375" style="1" customWidth="1"/>
    <col min="2" max="6" width="9.140625" style="1" customWidth="1"/>
    <col min="7" max="7" width="11.00390625" style="1" bestFit="1" customWidth="1"/>
    <col min="8" max="8" width="10.57421875" style="4" bestFit="1" customWidth="1"/>
    <col min="9" max="9" width="12.7109375" style="1" customWidth="1"/>
    <col min="10" max="16384" width="9.140625" style="1" customWidth="1"/>
  </cols>
  <sheetData>
    <row r="1" ht="15">
      <c r="A1" s="2" t="s">
        <v>117</v>
      </c>
    </row>
    <row r="2" ht="15">
      <c r="A2" s="2" t="s">
        <v>0</v>
      </c>
    </row>
    <row r="4" spans="1:8" ht="13.5">
      <c r="A4" s="78" t="s">
        <v>120</v>
      </c>
      <c r="B4" s="79"/>
      <c r="C4" s="79"/>
      <c r="D4" s="79"/>
      <c r="E4" s="79"/>
      <c r="F4" s="79"/>
      <c r="G4" s="79"/>
      <c r="H4" s="79"/>
    </row>
    <row r="5" spans="1:8" ht="13.5">
      <c r="A5" s="78" t="s">
        <v>243</v>
      </c>
      <c r="B5" s="79"/>
      <c r="C5" s="79"/>
      <c r="D5" s="79"/>
      <c r="E5" s="79"/>
      <c r="F5" s="79"/>
      <c r="G5" s="79"/>
      <c r="H5" s="79"/>
    </row>
    <row r="7" spans="7:8" ht="15">
      <c r="G7" s="3" t="s">
        <v>237</v>
      </c>
      <c r="H7" s="3" t="s">
        <v>181</v>
      </c>
    </row>
    <row r="8" spans="7:8" ht="15">
      <c r="G8" s="3" t="s">
        <v>18</v>
      </c>
      <c r="H8" s="3" t="s">
        <v>18</v>
      </c>
    </row>
    <row r="9" spans="7:8" ht="15">
      <c r="G9" s="3"/>
      <c r="H9" s="3"/>
    </row>
    <row r="10" spans="1:7" ht="15">
      <c r="A10" s="2" t="s">
        <v>121</v>
      </c>
      <c r="G10" s="4"/>
    </row>
    <row r="11" ht="13.5">
      <c r="G11" s="4"/>
    </row>
    <row r="12" spans="2:8" ht="13.5">
      <c r="B12" s="1" t="s">
        <v>36</v>
      </c>
      <c r="G12" s="4">
        <v>115054</v>
      </c>
      <c r="H12" s="4">
        <v>117211</v>
      </c>
    </row>
    <row r="13" spans="2:8" ht="13.5">
      <c r="B13" s="1" t="s">
        <v>173</v>
      </c>
      <c r="G13" s="4">
        <v>180426</v>
      </c>
      <c r="H13" s="4">
        <v>160856</v>
      </c>
    </row>
    <row r="14" spans="2:8" ht="13.5">
      <c r="B14" s="1" t="s">
        <v>290</v>
      </c>
      <c r="G14" s="4">
        <v>16874</v>
      </c>
      <c r="H14" s="6">
        <v>0</v>
      </c>
    </row>
    <row r="15" spans="2:8" ht="13.5">
      <c r="B15" s="1" t="s">
        <v>1</v>
      </c>
      <c r="G15" s="4">
        <v>21918</v>
      </c>
      <c r="H15" s="4">
        <v>23136</v>
      </c>
    </row>
    <row r="16" spans="7:8" ht="13.5">
      <c r="G16" s="12">
        <f>SUM(G12:G15)</f>
        <v>334272</v>
      </c>
      <c r="H16" s="12">
        <f>SUM(H12:H15)</f>
        <v>301203</v>
      </c>
    </row>
    <row r="17" ht="13.5">
      <c r="G17" s="4"/>
    </row>
    <row r="18" spans="1:7" ht="15">
      <c r="A18" s="2" t="s">
        <v>122</v>
      </c>
      <c r="G18" s="4"/>
    </row>
    <row r="19" spans="1:7" ht="15">
      <c r="A19" s="2"/>
      <c r="G19" s="4"/>
    </row>
    <row r="20" spans="2:8" ht="13.5">
      <c r="B20" s="1" t="s">
        <v>2</v>
      </c>
      <c r="G20" s="4">
        <v>2369</v>
      </c>
      <c r="H20" s="4">
        <v>2596</v>
      </c>
    </row>
    <row r="21" spans="2:8" ht="13.5">
      <c r="B21" s="1" t="s">
        <v>3</v>
      </c>
      <c r="G21" s="4">
        <v>5326</v>
      </c>
      <c r="H21" s="4">
        <v>4009</v>
      </c>
    </row>
    <row r="22" spans="2:8" ht="13.5">
      <c r="B22" s="1" t="s">
        <v>4</v>
      </c>
      <c r="G22" s="4">
        <v>1284</v>
      </c>
      <c r="H22" s="4">
        <v>815</v>
      </c>
    </row>
    <row r="23" spans="2:8" ht="13.5">
      <c r="B23" s="1" t="s">
        <v>96</v>
      </c>
      <c r="G23" s="4">
        <v>3</v>
      </c>
      <c r="H23" s="4">
        <v>283</v>
      </c>
    </row>
    <row r="24" spans="2:8" ht="13.5">
      <c r="B24" s="1" t="s">
        <v>5</v>
      </c>
      <c r="G24" s="4">
        <v>110092</v>
      </c>
      <c r="H24" s="4">
        <v>132343</v>
      </c>
    </row>
    <row r="25" spans="7:8" ht="13.5">
      <c r="G25" s="12">
        <f>SUM(G20:G24)</f>
        <v>119074</v>
      </c>
      <c r="H25" s="12">
        <f>SUM(H20:H24)</f>
        <v>140046</v>
      </c>
    </row>
    <row r="26" ht="13.5">
      <c r="G26" s="4"/>
    </row>
    <row r="27" spans="1:7" ht="15">
      <c r="A27" s="2" t="s">
        <v>123</v>
      </c>
      <c r="G27" s="4"/>
    </row>
    <row r="28" ht="13.5">
      <c r="G28" s="4"/>
    </row>
    <row r="29" spans="2:8" ht="13.5">
      <c r="B29" s="1" t="s">
        <v>6</v>
      </c>
      <c r="G29" s="4">
        <v>1630</v>
      </c>
      <c r="H29" s="4">
        <v>2758</v>
      </c>
    </row>
    <row r="30" spans="2:8" ht="13.5">
      <c r="B30" s="1" t="s">
        <v>7</v>
      </c>
      <c r="G30" s="4">
        <v>3279</v>
      </c>
      <c r="H30" s="4">
        <v>3083</v>
      </c>
    </row>
    <row r="31" spans="2:8" ht="13.5">
      <c r="B31" s="1" t="s">
        <v>26</v>
      </c>
      <c r="G31" s="4">
        <v>581</v>
      </c>
      <c r="H31" s="6">
        <v>0</v>
      </c>
    </row>
    <row r="32" spans="7:8" ht="13.5">
      <c r="G32" s="12">
        <f>SUM(G29:G31)</f>
        <v>5490</v>
      </c>
      <c r="H32" s="12">
        <f>SUM(H29:H31)</f>
        <v>5841</v>
      </c>
    </row>
    <row r="33" ht="13.5">
      <c r="G33" s="4"/>
    </row>
    <row r="34" spans="1:8" ht="15">
      <c r="A34" s="2" t="s">
        <v>124</v>
      </c>
      <c r="G34" s="5">
        <f>+G25-G32</f>
        <v>113584</v>
      </c>
      <c r="H34" s="5">
        <f>+H25-H32</f>
        <v>134205</v>
      </c>
    </row>
    <row r="35" ht="13.5">
      <c r="G35" s="4"/>
    </row>
    <row r="36" spans="7:8" ht="14.25" thickBot="1">
      <c r="G36" s="13">
        <f>+G16+G34</f>
        <v>447856</v>
      </c>
      <c r="H36" s="13">
        <f>+H16+H34</f>
        <v>435408</v>
      </c>
    </row>
    <row r="37" ht="13.5">
      <c r="G37" s="4"/>
    </row>
    <row r="38" spans="1:7" ht="15">
      <c r="A38" s="2" t="s">
        <v>172</v>
      </c>
      <c r="G38" s="4"/>
    </row>
    <row r="39" ht="13.5">
      <c r="G39" s="4"/>
    </row>
    <row r="40" spans="2:8" ht="13.5">
      <c r="B40" s="1" t="s">
        <v>8</v>
      </c>
      <c r="G40" s="4">
        <v>91363</v>
      </c>
      <c r="H40" s="4">
        <v>91159</v>
      </c>
    </row>
    <row r="41" spans="2:8" ht="13.5">
      <c r="B41" s="1" t="s">
        <v>9</v>
      </c>
      <c r="G41" s="5">
        <v>347611</v>
      </c>
      <c r="H41" s="5">
        <v>334851</v>
      </c>
    </row>
    <row r="42" spans="2:8" ht="13.5">
      <c r="B42" s="1" t="s">
        <v>10</v>
      </c>
      <c r="G42" s="7">
        <f>SUM(G40:G41)</f>
        <v>438974</v>
      </c>
      <c r="H42" s="7">
        <f>SUM(H40:H41)</f>
        <v>426010</v>
      </c>
    </row>
    <row r="43" spans="2:8" ht="13.5">
      <c r="B43" s="1" t="s">
        <v>11</v>
      </c>
      <c r="G43" s="4">
        <v>8882</v>
      </c>
      <c r="H43" s="4">
        <v>9398</v>
      </c>
    </row>
    <row r="44" spans="7:8" ht="14.25" thickBot="1">
      <c r="G44" s="30">
        <f>+G42+G43</f>
        <v>447856</v>
      </c>
      <c r="H44" s="30">
        <f>+H42+H43</f>
        <v>435408</v>
      </c>
    </row>
    <row r="45" ht="13.5">
      <c r="G45" s="4"/>
    </row>
    <row r="46" ht="13.5">
      <c r="A46" s="1" t="s">
        <v>225</v>
      </c>
    </row>
    <row r="47" spans="1:8" ht="14.25" thickBot="1">
      <c r="A47" s="1" t="s">
        <v>233</v>
      </c>
      <c r="G47" s="13" t="s">
        <v>265</v>
      </c>
      <c r="H47" s="13" t="s">
        <v>185</v>
      </c>
    </row>
    <row r="48" spans="7:8" ht="13.5">
      <c r="G48" s="7"/>
      <c r="H48" s="7"/>
    </row>
    <row r="49" ht="12" customHeight="1"/>
    <row r="50" spans="1:9" ht="30" customHeight="1">
      <c r="A50" s="78" t="s">
        <v>198</v>
      </c>
      <c r="B50" s="79"/>
      <c r="C50" s="79"/>
      <c r="D50" s="79"/>
      <c r="E50" s="79"/>
      <c r="F50" s="79"/>
      <c r="G50" s="79"/>
      <c r="H50" s="79"/>
      <c r="I50" s="16"/>
    </row>
    <row r="51" spans="1:9" ht="13.5">
      <c r="A51" s="16"/>
      <c r="B51" s="16"/>
      <c r="C51" s="16"/>
      <c r="D51" s="16"/>
      <c r="E51" s="16"/>
      <c r="F51" s="16"/>
      <c r="G51" s="16"/>
      <c r="H51" s="16"/>
      <c r="I51" s="16"/>
    </row>
  </sheetData>
  <mergeCells count="3">
    <mergeCell ref="A4:H4"/>
    <mergeCell ref="A50:H50"/>
    <mergeCell ref="A5:H5"/>
  </mergeCells>
  <printOptions/>
  <pageMargins left="1.141732283464567" right="0" top="0.3937007874015748" bottom="0.3937007874015748" header="0" footer="0"/>
  <pageSetup firstPageNumber="2" useFirstPageNumber="1" horizontalDpi="1200" verticalDpi="12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I39"/>
  <sheetViews>
    <sheetView showGridLines="0" workbookViewId="0" topLeftCell="A13">
      <selection activeCell="A1" sqref="A1:IV16384"/>
    </sheetView>
  </sheetViews>
  <sheetFormatPr defaultColWidth="9.140625" defaultRowHeight="13.5"/>
  <cols>
    <col min="1" max="1" width="2.7109375" style="1" customWidth="1"/>
    <col min="2" max="2" width="9.140625" style="1" customWidth="1"/>
    <col min="3" max="4" width="13.28125" style="1" customWidth="1"/>
    <col min="5" max="5" width="8.7109375" style="4" customWidth="1"/>
    <col min="6" max="6" width="13.28125" style="4" customWidth="1"/>
    <col min="7" max="7" width="13.7109375" style="4" customWidth="1"/>
    <col min="8" max="8" width="13.8515625" style="4" customWidth="1"/>
    <col min="9" max="16384" width="9.140625" style="1" customWidth="1"/>
  </cols>
  <sheetData>
    <row r="1" ht="15">
      <c r="A1" s="2" t="s">
        <v>117</v>
      </c>
    </row>
    <row r="2" ht="15">
      <c r="A2" s="2" t="s">
        <v>0</v>
      </c>
    </row>
    <row r="4" spans="1:8" ht="13.5">
      <c r="A4" s="78" t="s">
        <v>125</v>
      </c>
      <c r="B4" s="79"/>
      <c r="C4" s="79"/>
      <c r="D4" s="79"/>
      <c r="E4" s="79"/>
      <c r="F4" s="79"/>
      <c r="G4" s="79"/>
      <c r="H4" s="79"/>
    </row>
    <row r="5" spans="1:8" ht="13.5">
      <c r="A5" s="78" t="s">
        <v>244</v>
      </c>
      <c r="B5" s="79"/>
      <c r="C5" s="79"/>
      <c r="D5" s="79"/>
      <c r="E5" s="79"/>
      <c r="F5" s="79"/>
      <c r="G5" s="79"/>
      <c r="H5" s="79"/>
    </row>
    <row r="7" ht="15">
      <c r="F7" s="3" t="s">
        <v>14</v>
      </c>
    </row>
    <row r="8" spans="5:8" ht="15">
      <c r="E8" s="3" t="s">
        <v>12</v>
      </c>
      <c r="F8" s="3" t="s">
        <v>15</v>
      </c>
      <c r="G8" s="3" t="s">
        <v>17</v>
      </c>
      <c r="H8" s="3" t="s">
        <v>190</v>
      </c>
    </row>
    <row r="9" spans="5:8" ht="15">
      <c r="E9" s="3" t="s">
        <v>13</v>
      </c>
      <c r="F9" s="3" t="s">
        <v>16</v>
      </c>
      <c r="G9" s="3" t="s">
        <v>16</v>
      </c>
      <c r="H9" s="3" t="s">
        <v>187</v>
      </c>
    </row>
    <row r="10" spans="5:8" ht="15">
      <c r="E10" s="3" t="s">
        <v>18</v>
      </c>
      <c r="F10" s="3" t="s">
        <v>18</v>
      </c>
      <c r="G10" s="3" t="s">
        <v>18</v>
      </c>
      <c r="H10" s="3" t="s">
        <v>18</v>
      </c>
    </row>
    <row r="12" spans="1:8" ht="13.5">
      <c r="A12" s="1" t="s">
        <v>188</v>
      </c>
      <c r="E12" s="6">
        <v>90087</v>
      </c>
      <c r="F12" s="6">
        <v>30649</v>
      </c>
      <c r="G12" s="6">
        <v>298278</v>
      </c>
      <c r="H12" s="6">
        <f>SUM(E12:G12)</f>
        <v>419014</v>
      </c>
    </row>
    <row r="13" spans="1:8" ht="13.5">
      <c r="A13" s="1" t="s">
        <v>19</v>
      </c>
      <c r="E13" s="6">
        <v>0</v>
      </c>
      <c r="F13" s="6">
        <v>0</v>
      </c>
      <c r="G13" s="6">
        <v>34691</v>
      </c>
      <c r="H13" s="4">
        <f>SUM(E13:G13)</f>
        <v>34691</v>
      </c>
    </row>
    <row r="14" spans="1:8" ht="13.5">
      <c r="A14" s="1" t="s">
        <v>246</v>
      </c>
      <c r="E14" s="6">
        <v>0</v>
      </c>
      <c r="F14" s="6">
        <v>48</v>
      </c>
      <c r="G14" s="6">
        <v>-48</v>
      </c>
      <c r="H14" s="6">
        <f>SUM(E14:G14)</f>
        <v>0</v>
      </c>
    </row>
    <row r="15" ht="13.5">
      <c r="A15" s="1" t="s">
        <v>285</v>
      </c>
    </row>
    <row r="16" spans="1:6" ht="13.5">
      <c r="A16" s="1" t="s">
        <v>266</v>
      </c>
      <c r="E16" s="6"/>
      <c r="F16" s="6"/>
    </row>
    <row r="17" spans="1:8" ht="13.5">
      <c r="A17" s="1" t="s">
        <v>267</v>
      </c>
      <c r="E17" s="6">
        <v>0</v>
      </c>
      <c r="F17" s="6">
        <v>-9887</v>
      </c>
      <c r="G17" s="6">
        <v>0</v>
      </c>
      <c r="H17" s="4">
        <f>SUM(E17:G17)</f>
        <v>-9887</v>
      </c>
    </row>
    <row r="18" ht="13.5">
      <c r="A18" s="1" t="s">
        <v>20</v>
      </c>
    </row>
    <row r="19" spans="1:8" ht="13.5">
      <c r="A19" s="1" t="s">
        <v>21</v>
      </c>
      <c r="E19" s="6">
        <v>1072</v>
      </c>
      <c r="F19" s="6">
        <v>2691</v>
      </c>
      <c r="G19" s="6">
        <v>0</v>
      </c>
      <c r="H19" s="4">
        <f>SUM(E19:G19)</f>
        <v>3763</v>
      </c>
    </row>
    <row r="20" spans="1:8" ht="13.5">
      <c r="A20" s="1" t="s">
        <v>291</v>
      </c>
      <c r="E20" s="6">
        <v>0</v>
      </c>
      <c r="F20" s="6">
        <v>0</v>
      </c>
      <c r="G20" s="6">
        <v>-21571</v>
      </c>
      <c r="H20" s="4">
        <f>SUM(E20:G20)</f>
        <v>-21571</v>
      </c>
    </row>
    <row r="22" spans="1:9" ht="14.25" thickBot="1">
      <c r="A22" s="1" t="s">
        <v>245</v>
      </c>
      <c r="E22" s="30">
        <f>SUM(E12:E21)</f>
        <v>91159</v>
      </c>
      <c r="F22" s="30">
        <f>SUM(F12:F21)</f>
        <v>23501</v>
      </c>
      <c r="G22" s="30">
        <f>SUM(G12:G21)</f>
        <v>311350</v>
      </c>
      <c r="H22" s="30">
        <f>SUM(H12:H21)</f>
        <v>426010</v>
      </c>
      <c r="I22" s="36"/>
    </row>
    <row r="23" spans="5:8" ht="13.5">
      <c r="E23" s="7"/>
      <c r="F23" s="7"/>
      <c r="G23" s="7"/>
      <c r="H23" s="7"/>
    </row>
    <row r="24" spans="1:8" ht="13.5">
      <c r="A24" s="1" t="s">
        <v>199</v>
      </c>
      <c r="E24" s="6">
        <v>91159</v>
      </c>
      <c r="F24" s="6">
        <v>23501</v>
      </c>
      <c r="G24" s="6">
        <v>311350</v>
      </c>
      <c r="H24" s="6">
        <f>SUM(E24:G24)</f>
        <v>426010</v>
      </c>
    </row>
    <row r="25" spans="1:8" ht="13.5">
      <c r="A25" s="1" t="s">
        <v>19</v>
      </c>
      <c r="E25" s="6">
        <v>0</v>
      </c>
      <c r="F25" s="6">
        <v>0</v>
      </c>
      <c r="G25" s="6">
        <v>22496</v>
      </c>
      <c r="H25" s="4">
        <f>SUM(E25:G25)</f>
        <v>22496</v>
      </c>
    </row>
    <row r="26" spans="1:8" ht="13.5">
      <c r="A26" s="1" t="s">
        <v>246</v>
      </c>
      <c r="E26" s="6">
        <v>0</v>
      </c>
      <c r="F26" s="6">
        <v>117</v>
      </c>
      <c r="G26" s="6">
        <v>-117</v>
      </c>
      <c r="H26" s="6">
        <f>SUM(E26:G26)</f>
        <v>0</v>
      </c>
    </row>
    <row r="27" ht="13.5">
      <c r="A27" s="1" t="s">
        <v>285</v>
      </c>
    </row>
    <row r="28" spans="1:6" ht="13.5">
      <c r="A28" s="1" t="s">
        <v>268</v>
      </c>
      <c r="E28" s="6"/>
      <c r="F28" s="6"/>
    </row>
    <row r="29" spans="1:8" ht="13.5">
      <c r="A29" s="1" t="s">
        <v>267</v>
      </c>
      <c r="E29" s="6">
        <v>0</v>
      </c>
      <c r="F29" s="6">
        <v>9486</v>
      </c>
      <c r="G29" s="6">
        <v>0</v>
      </c>
      <c r="H29" s="4">
        <f>SUM(E29:G29)</f>
        <v>9486</v>
      </c>
    </row>
    <row r="30" ht="13.5">
      <c r="A30" s="1" t="s">
        <v>20</v>
      </c>
    </row>
    <row r="31" spans="1:8" ht="13.5">
      <c r="A31" s="1" t="s">
        <v>21</v>
      </c>
      <c r="E31" s="6">
        <v>204</v>
      </c>
      <c r="F31" s="6">
        <v>512</v>
      </c>
      <c r="G31" s="6">
        <v>0</v>
      </c>
      <c r="H31" s="4">
        <f>SUM(E31:G31)</f>
        <v>716</v>
      </c>
    </row>
    <row r="32" spans="1:8" ht="13.5">
      <c r="A32" s="1" t="s">
        <v>291</v>
      </c>
      <c r="E32" s="6">
        <v>0</v>
      </c>
      <c r="F32" s="6">
        <v>0</v>
      </c>
      <c r="G32" s="6">
        <v>-19734</v>
      </c>
      <c r="H32" s="4">
        <f>SUM(E32:G32)</f>
        <v>-19734</v>
      </c>
    </row>
    <row r="34" spans="1:9" ht="14.25" thickBot="1">
      <c r="A34" s="1" t="s">
        <v>247</v>
      </c>
      <c r="E34" s="30">
        <f>SUM(E24:E33)</f>
        <v>91363</v>
      </c>
      <c r="F34" s="30">
        <f>SUM(F24:F33)</f>
        <v>33616</v>
      </c>
      <c r="G34" s="30">
        <f>SUM(G24:G33)</f>
        <v>313995</v>
      </c>
      <c r="H34" s="30">
        <f>SUM(H24:H33)</f>
        <v>438974</v>
      </c>
      <c r="I34" s="36"/>
    </row>
    <row r="35" spans="5:9" ht="13.5">
      <c r="E35" s="7"/>
      <c r="F35" s="7"/>
      <c r="G35" s="7"/>
      <c r="H35" s="7"/>
      <c r="I35" s="36"/>
    </row>
    <row r="36" spans="5:9" ht="13.5">
      <c r="E36" s="7"/>
      <c r="F36" s="7"/>
      <c r="G36" s="7"/>
      <c r="H36" s="7"/>
      <c r="I36" s="36"/>
    </row>
    <row r="37" spans="5:8" ht="13.5">
      <c r="E37" s="7"/>
      <c r="F37" s="7"/>
      <c r="G37" s="7"/>
      <c r="H37" s="7"/>
    </row>
    <row r="38" spans="1:9" ht="30" customHeight="1">
      <c r="A38" s="82" t="s">
        <v>200</v>
      </c>
      <c r="B38" s="83"/>
      <c r="C38" s="83"/>
      <c r="D38" s="83"/>
      <c r="E38" s="83"/>
      <c r="F38" s="83"/>
      <c r="G38" s="83"/>
      <c r="H38" s="83"/>
      <c r="I38" s="35"/>
    </row>
    <row r="39" spans="1:9" ht="17.25" customHeight="1">
      <c r="A39" s="47"/>
      <c r="B39" s="47"/>
      <c r="C39" s="47"/>
      <c r="D39" s="47"/>
      <c r="E39" s="47"/>
      <c r="F39" s="47"/>
      <c r="G39" s="47"/>
      <c r="H39" s="47"/>
      <c r="I39" s="35"/>
    </row>
  </sheetData>
  <mergeCells count="3">
    <mergeCell ref="A4:H4"/>
    <mergeCell ref="A5:H5"/>
    <mergeCell ref="A38:H38"/>
  </mergeCells>
  <printOptions/>
  <pageMargins left="1.141732283464567" right="0" top="0.3937007874015748" bottom="0.1968503937007874" header="0" footer="0"/>
  <pageSetup firstPageNumber="3" useFirstPageNumber="1" horizontalDpi="1200" verticalDpi="12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M59"/>
  <sheetViews>
    <sheetView showGridLines="0" zoomScaleSheetLayoutView="100" workbookViewId="0" topLeftCell="A1">
      <selection activeCell="A1" sqref="A1:IV16384"/>
    </sheetView>
  </sheetViews>
  <sheetFormatPr defaultColWidth="9.140625" defaultRowHeight="13.5"/>
  <cols>
    <col min="1" max="1" width="2.7109375" style="1" customWidth="1"/>
    <col min="2" max="3" width="10.8515625" style="1" customWidth="1"/>
    <col min="4" max="4" width="16.28125" style="1" customWidth="1"/>
    <col min="5" max="5" width="13.421875" style="1" customWidth="1"/>
    <col min="6" max="6" width="13.8515625" style="1" customWidth="1"/>
    <col min="7" max="8" width="10.00390625" style="10" bestFit="1" customWidth="1"/>
    <col min="9" max="16384" width="10.8515625" style="1" customWidth="1"/>
  </cols>
  <sheetData>
    <row r="1" spans="1:13" ht="15">
      <c r="A1" s="2" t="s">
        <v>117</v>
      </c>
      <c r="G1" s="4"/>
      <c r="H1" s="4"/>
      <c r="I1" s="4"/>
      <c r="J1" s="4"/>
      <c r="K1" s="4"/>
      <c r="M1" s="4"/>
    </row>
    <row r="2" spans="1:13" ht="15">
      <c r="A2" s="2" t="s">
        <v>0</v>
      </c>
      <c r="G2" s="4"/>
      <c r="H2" s="4"/>
      <c r="I2" s="4"/>
      <c r="J2" s="4"/>
      <c r="K2" s="4"/>
      <c r="M2" s="4"/>
    </row>
    <row r="3" spans="7:13" ht="13.5">
      <c r="G3" s="4"/>
      <c r="H3" s="4"/>
      <c r="I3" s="4"/>
      <c r="J3" s="4"/>
      <c r="K3" s="4"/>
      <c r="M3" s="4"/>
    </row>
    <row r="4" spans="1:13" ht="13.5">
      <c r="A4" s="78" t="s">
        <v>126</v>
      </c>
      <c r="B4" s="79"/>
      <c r="C4" s="79"/>
      <c r="D4" s="79"/>
      <c r="E4" s="79"/>
      <c r="F4" s="79"/>
      <c r="G4" s="79"/>
      <c r="H4" s="79"/>
      <c r="I4" s="4"/>
      <c r="J4" s="4"/>
      <c r="K4" s="4"/>
      <c r="M4" s="4"/>
    </row>
    <row r="5" spans="1:13" ht="13.5">
      <c r="A5" s="78" t="s">
        <v>244</v>
      </c>
      <c r="B5" s="79"/>
      <c r="C5" s="79"/>
      <c r="D5" s="79"/>
      <c r="E5" s="79"/>
      <c r="F5" s="79"/>
      <c r="G5" s="79"/>
      <c r="H5" s="79"/>
      <c r="I5" s="4"/>
      <c r="J5" s="4"/>
      <c r="K5" s="4"/>
      <c r="M5" s="4"/>
    </row>
    <row r="7" spans="7:8" ht="15">
      <c r="G7" s="3" t="s">
        <v>237</v>
      </c>
      <c r="H7" s="3" t="s">
        <v>181</v>
      </c>
    </row>
    <row r="8" spans="7:8" ht="15">
      <c r="G8" s="3" t="s">
        <v>18</v>
      </c>
      <c r="H8" s="3" t="s">
        <v>18</v>
      </c>
    </row>
    <row r="9" ht="15">
      <c r="A9" s="2" t="s">
        <v>210</v>
      </c>
    </row>
    <row r="11" spans="1:8" ht="13.5">
      <c r="A11" s="1" t="s">
        <v>25</v>
      </c>
      <c r="G11" s="10">
        <v>33519</v>
      </c>
      <c r="H11" s="10">
        <v>48720</v>
      </c>
    </row>
    <row r="12" ht="13.5">
      <c r="A12" s="1" t="s">
        <v>28</v>
      </c>
    </row>
    <row r="13" spans="2:8" ht="13.5">
      <c r="B13" s="1" t="s">
        <v>29</v>
      </c>
      <c r="G13" s="10">
        <v>5234</v>
      </c>
      <c r="H13" s="10">
        <v>2297</v>
      </c>
    </row>
    <row r="14" spans="2:8" ht="13.5">
      <c r="B14" s="1" t="s">
        <v>30</v>
      </c>
      <c r="G14" s="11">
        <v>-4771</v>
      </c>
      <c r="H14" s="11">
        <v>-4793</v>
      </c>
    </row>
    <row r="15" spans="1:8" ht="13.5">
      <c r="A15" s="1" t="s">
        <v>31</v>
      </c>
      <c r="G15" s="10">
        <f>SUM(G11:G14)</f>
        <v>33982</v>
      </c>
      <c r="H15" s="10">
        <f>SUM(H11:H14)</f>
        <v>46224</v>
      </c>
    </row>
    <row r="16" ht="13.5">
      <c r="A16" s="1" t="s">
        <v>32</v>
      </c>
    </row>
    <row r="17" spans="2:8" ht="13.5">
      <c r="B17" s="1" t="s">
        <v>33</v>
      </c>
      <c r="G17" s="10">
        <v>-1727</v>
      </c>
      <c r="H17" s="10">
        <v>-527</v>
      </c>
    </row>
    <row r="18" spans="2:8" ht="13.5">
      <c r="B18" s="1" t="s">
        <v>34</v>
      </c>
      <c r="G18" s="11">
        <v>-932</v>
      </c>
      <c r="H18" s="11">
        <v>-530</v>
      </c>
    </row>
    <row r="19" spans="1:8" ht="13.5">
      <c r="A19" s="1" t="s">
        <v>112</v>
      </c>
      <c r="G19" s="10">
        <f>SUM(G15:G18)</f>
        <v>31323</v>
      </c>
      <c r="H19" s="10">
        <f>SUM(H15:H18)</f>
        <v>45167</v>
      </c>
    </row>
    <row r="20" spans="1:8" ht="13.5">
      <c r="A20" s="1" t="s">
        <v>102</v>
      </c>
      <c r="G20" s="10">
        <v>-9662</v>
      </c>
      <c r="H20" s="10">
        <v>-14527</v>
      </c>
    </row>
    <row r="22" spans="1:8" ht="13.5">
      <c r="A22" s="1" t="s">
        <v>35</v>
      </c>
      <c r="G22" s="31">
        <f>SUM(G19:G21)</f>
        <v>21661</v>
      </c>
      <c r="H22" s="31">
        <f>SUM(H19:H21)</f>
        <v>30640</v>
      </c>
    </row>
    <row r="24" ht="15">
      <c r="A24" s="2" t="s">
        <v>211</v>
      </c>
    </row>
    <row r="26" spans="1:8" ht="13.5">
      <c r="A26" s="1" t="s">
        <v>36</v>
      </c>
      <c r="G26" s="10">
        <v>-376</v>
      </c>
      <c r="H26" s="10">
        <v>-207</v>
      </c>
    </row>
    <row r="27" spans="1:8" ht="13.5">
      <c r="A27" s="1" t="s">
        <v>173</v>
      </c>
      <c r="G27" s="62">
        <v>-14539</v>
      </c>
      <c r="H27" s="62">
        <v>-4959</v>
      </c>
    </row>
    <row r="28" spans="1:8" ht="13.5">
      <c r="A28" s="1" t="s">
        <v>290</v>
      </c>
      <c r="G28" s="62">
        <v>-16898</v>
      </c>
      <c r="H28" s="62">
        <v>0</v>
      </c>
    </row>
    <row r="29" spans="1:8" ht="13.5">
      <c r="A29" s="1" t="s">
        <v>1</v>
      </c>
      <c r="G29" s="10">
        <v>1729</v>
      </c>
      <c r="H29" s="10">
        <v>-7419</v>
      </c>
    </row>
    <row r="30" spans="1:8" ht="13.5">
      <c r="A30" s="1" t="s">
        <v>103</v>
      </c>
      <c r="G30" s="10">
        <v>3611</v>
      </c>
      <c r="H30" s="10">
        <v>3298</v>
      </c>
    </row>
    <row r="31" spans="1:8" ht="13.5">
      <c r="A31" s="1" t="s">
        <v>104</v>
      </c>
      <c r="G31" s="10">
        <v>1096</v>
      </c>
      <c r="H31" s="10">
        <v>1144</v>
      </c>
    </row>
    <row r="32" spans="1:8" ht="13.5">
      <c r="A32" s="1" t="s">
        <v>269</v>
      </c>
      <c r="G32" s="62">
        <v>-12</v>
      </c>
      <c r="H32" s="10">
        <v>-21</v>
      </c>
    </row>
    <row r="34" spans="1:8" ht="13.5">
      <c r="A34" s="1" t="s">
        <v>219</v>
      </c>
      <c r="G34" s="31">
        <f>SUM(G26:G33)</f>
        <v>-25389</v>
      </c>
      <c r="H34" s="31">
        <f>SUM(H26:H33)</f>
        <v>-8164</v>
      </c>
    </row>
    <row r="36" ht="15">
      <c r="A36" s="2" t="s">
        <v>220</v>
      </c>
    </row>
    <row r="38" ht="13.5">
      <c r="A38" s="1" t="s">
        <v>38</v>
      </c>
    </row>
    <row r="39" spans="2:8" ht="13.5">
      <c r="B39" s="1" t="s">
        <v>37</v>
      </c>
      <c r="G39" s="37">
        <v>716</v>
      </c>
      <c r="H39" s="37">
        <v>3763</v>
      </c>
    </row>
    <row r="40" spans="1:8" ht="13.5">
      <c r="A40" s="1" t="s">
        <v>291</v>
      </c>
      <c r="G40" s="37">
        <v>-19734</v>
      </c>
      <c r="H40" s="37">
        <v>-21571</v>
      </c>
    </row>
    <row r="41" spans="7:8" ht="13.5">
      <c r="G41" s="37"/>
      <c r="H41" s="37"/>
    </row>
    <row r="42" spans="1:8" ht="13.5">
      <c r="A42" s="1" t="s">
        <v>222</v>
      </c>
      <c r="G42" s="31">
        <f>SUM(G39:G41)</f>
        <v>-19018</v>
      </c>
      <c r="H42" s="31">
        <f>SUM(H39:H41)</f>
        <v>-17808</v>
      </c>
    </row>
    <row r="44" spans="1:8" ht="15">
      <c r="A44" s="2" t="s">
        <v>221</v>
      </c>
      <c r="G44" s="10">
        <f>+G22+G34+G42</f>
        <v>-22746</v>
      </c>
      <c r="H44" s="10">
        <f>+H22+H34+H42</f>
        <v>4668</v>
      </c>
    </row>
    <row r="45" spans="1:8" ht="15">
      <c r="A45" s="2" t="s">
        <v>127</v>
      </c>
      <c r="G45" s="10">
        <v>483</v>
      </c>
      <c r="H45" s="10">
        <v>369</v>
      </c>
    </row>
    <row r="46" spans="1:8" ht="15">
      <c r="A46" s="2" t="s">
        <v>191</v>
      </c>
      <c r="G46" s="10">
        <v>131491</v>
      </c>
      <c r="H46" s="10">
        <v>126454</v>
      </c>
    </row>
    <row r="48" spans="1:8" ht="15.75" thickBot="1">
      <c r="A48" s="2" t="s">
        <v>192</v>
      </c>
      <c r="G48" s="32">
        <f>SUM(G44:G47)</f>
        <v>109228</v>
      </c>
      <c r="H48" s="32">
        <f>SUM(H44:H47)</f>
        <v>131491</v>
      </c>
    </row>
    <row r="49" spans="1:8" ht="15">
      <c r="A49" s="2"/>
      <c r="G49" s="37"/>
      <c r="H49" s="37"/>
    </row>
    <row r="50" spans="1:8" ht="13.5">
      <c r="A50" s="1" t="s">
        <v>193</v>
      </c>
      <c r="G50" s="37"/>
      <c r="H50" s="37"/>
    </row>
    <row r="51" spans="1:8" ht="15">
      <c r="A51" s="2"/>
      <c r="G51" s="37"/>
      <c r="H51" s="37"/>
    </row>
    <row r="52" spans="1:8" ht="13.5">
      <c r="A52" s="1" t="s">
        <v>5</v>
      </c>
      <c r="G52" s="37">
        <v>2126</v>
      </c>
      <c r="H52" s="37">
        <v>4234</v>
      </c>
    </row>
    <row r="53" spans="1:8" ht="13.5">
      <c r="A53" s="1" t="s">
        <v>128</v>
      </c>
      <c r="G53" s="11">
        <v>107966</v>
      </c>
      <c r="H53" s="11">
        <v>128109</v>
      </c>
    </row>
    <row r="54" spans="1:8" ht="15">
      <c r="A54" s="2"/>
      <c r="G54" s="37">
        <f>SUM(G52:G53)</f>
        <v>110092</v>
      </c>
      <c r="H54" s="37">
        <f>SUM(H52:H53)</f>
        <v>132343</v>
      </c>
    </row>
    <row r="55" spans="1:8" ht="13.5">
      <c r="A55" s="1" t="s">
        <v>129</v>
      </c>
      <c r="G55" s="10">
        <v>-864</v>
      </c>
      <c r="H55" s="10">
        <v>-852</v>
      </c>
    </row>
    <row r="56" spans="7:8" ht="14.25" thickBot="1">
      <c r="G56" s="32">
        <f>SUM(G54:G55)</f>
        <v>109228</v>
      </c>
      <c r="H56" s="32">
        <f>SUM(H54:H55)</f>
        <v>131491</v>
      </c>
    </row>
    <row r="58" spans="1:11" ht="30" customHeight="1">
      <c r="A58" s="78" t="s">
        <v>201</v>
      </c>
      <c r="B58" s="79"/>
      <c r="C58" s="79"/>
      <c r="D58" s="79"/>
      <c r="E58" s="79"/>
      <c r="F58" s="79"/>
      <c r="G58" s="79"/>
      <c r="H58" s="79"/>
      <c r="I58" s="16"/>
      <c r="J58" s="16"/>
      <c r="K58" s="8"/>
    </row>
    <row r="59" spans="1:11" ht="18.75" customHeight="1">
      <c r="A59" s="16"/>
      <c r="B59" s="16"/>
      <c r="C59" s="16"/>
      <c r="D59" s="16"/>
      <c r="E59" s="16"/>
      <c r="F59" s="16"/>
      <c r="G59" s="16"/>
      <c r="H59" s="16"/>
      <c r="I59" s="16"/>
      <c r="J59" s="16"/>
      <c r="K59" s="8"/>
    </row>
  </sheetData>
  <mergeCells count="3">
    <mergeCell ref="A58:H58"/>
    <mergeCell ref="A4:H4"/>
    <mergeCell ref="A5:H5"/>
  </mergeCells>
  <printOptions/>
  <pageMargins left="1.141732283464567" right="0" top="0.3937007874015748" bottom="0.1968503937007874" header="0" footer="0"/>
  <pageSetup firstPageNumber="4" useFirstPageNumber="1" horizontalDpi="1200" verticalDpi="1200" orientation="portrait" paperSize="9" scale="96"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O323"/>
  <sheetViews>
    <sheetView showGridLines="0" view="pageBreakPreview" zoomScale="75" zoomScaleSheetLayoutView="75" workbookViewId="0" topLeftCell="A283">
      <selection activeCell="E319" sqref="E319"/>
    </sheetView>
  </sheetViews>
  <sheetFormatPr defaultColWidth="9.140625" defaultRowHeight="13.5"/>
  <cols>
    <col min="1" max="2" width="4.7109375" style="0" customWidth="1"/>
    <col min="3" max="3" width="4.00390625" style="0" customWidth="1"/>
    <col min="4" max="4" width="17.57421875" style="0" bestFit="1" customWidth="1"/>
    <col min="5" max="6" width="13.7109375" style="0" customWidth="1"/>
    <col min="7" max="7" width="16.00390625" style="0" customWidth="1"/>
    <col min="8" max="8" width="16.140625" style="0" bestFit="1" customWidth="1"/>
    <col min="9" max="9" width="12.8515625" style="0" bestFit="1" customWidth="1"/>
    <col min="10" max="10" width="15.140625" style="0" customWidth="1"/>
    <col min="11" max="11" width="15.7109375" style="0" customWidth="1"/>
    <col min="12" max="12" width="10.421875" style="0" customWidth="1"/>
  </cols>
  <sheetData>
    <row r="1" spans="1:15" s="1" customFormat="1" ht="15">
      <c r="A1" s="2" t="s">
        <v>117</v>
      </c>
      <c r="B1" s="2"/>
      <c r="C1" s="2"/>
      <c r="I1" s="4"/>
      <c r="J1" s="4"/>
      <c r="K1" s="4"/>
      <c r="L1" s="4"/>
      <c r="M1" s="4"/>
      <c r="O1" s="4"/>
    </row>
    <row r="2" spans="1:15" s="1" customFormat="1" ht="15">
      <c r="A2" s="2" t="s">
        <v>0</v>
      </c>
      <c r="B2" s="2"/>
      <c r="C2" s="2"/>
      <c r="I2" s="4"/>
      <c r="J2" s="4"/>
      <c r="K2" s="4"/>
      <c r="L2" s="4"/>
      <c r="M2" s="4"/>
      <c r="O2" s="4"/>
    </row>
    <row r="3" spans="9:15" s="1" customFormat="1" ht="13.5">
      <c r="I3" s="4"/>
      <c r="J3" s="4"/>
      <c r="K3" s="4"/>
      <c r="L3" s="4"/>
      <c r="M3" s="4"/>
      <c r="O3" s="4"/>
    </row>
    <row r="4" spans="1:15" s="1" customFormat="1" ht="15">
      <c r="A4" s="2" t="s">
        <v>248</v>
      </c>
      <c r="B4" s="2"/>
      <c r="C4" s="2"/>
      <c r="I4" s="4"/>
      <c r="J4" s="4"/>
      <c r="K4" s="4"/>
      <c r="L4" s="4"/>
      <c r="M4" s="4"/>
      <c r="O4" s="4"/>
    </row>
    <row r="5" spans="1:15" s="1" customFormat="1" ht="15">
      <c r="A5" s="2"/>
      <c r="B5" s="2"/>
      <c r="C5" s="2"/>
      <c r="I5" s="4"/>
      <c r="J5" s="4"/>
      <c r="K5" s="4"/>
      <c r="L5" s="4"/>
      <c r="M5" s="4"/>
      <c r="O5" s="4"/>
    </row>
    <row r="6" spans="1:15" s="1" customFormat="1" ht="15">
      <c r="A6" s="17" t="s">
        <v>55</v>
      </c>
      <c r="B6" s="78" t="s">
        <v>175</v>
      </c>
      <c r="C6" s="79"/>
      <c r="D6" s="79"/>
      <c r="E6" s="79"/>
      <c r="F6" s="79"/>
      <c r="G6" s="79"/>
      <c r="H6" s="79"/>
      <c r="I6" s="79"/>
      <c r="J6" s="16"/>
      <c r="K6" s="16"/>
      <c r="L6" s="16"/>
      <c r="M6" s="16"/>
      <c r="N6" s="16"/>
      <c r="O6" s="4"/>
    </row>
    <row r="7" spans="1:15" s="1" customFormat="1" ht="9" customHeight="1">
      <c r="A7" s="2"/>
      <c r="B7" s="2"/>
      <c r="C7" s="2"/>
      <c r="I7" s="4"/>
      <c r="J7" s="4"/>
      <c r="K7" s="4"/>
      <c r="L7" s="4"/>
      <c r="M7" s="4"/>
      <c r="O7" s="4"/>
    </row>
    <row r="8" spans="1:15" s="1" customFormat="1" ht="15">
      <c r="A8" s="2" t="s">
        <v>39</v>
      </c>
      <c r="B8" s="78" t="s">
        <v>143</v>
      </c>
      <c r="C8" s="79"/>
      <c r="D8" s="79"/>
      <c r="E8" s="79"/>
      <c r="F8" s="79"/>
      <c r="G8" s="79"/>
      <c r="H8" s="79"/>
      <c r="I8" s="79"/>
      <c r="J8" s="16"/>
      <c r="K8" s="4"/>
      <c r="L8" s="4"/>
      <c r="M8" s="4"/>
      <c r="O8" s="4"/>
    </row>
    <row r="9" ht="9" customHeight="1"/>
    <row r="10" spans="2:13" ht="30" customHeight="1">
      <c r="B10" s="79" t="s">
        <v>186</v>
      </c>
      <c r="C10" s="79"/>
      <c r="D10" s="79"/>
      <c r="E10" s="79"/>
      <c r="F10" s="79"/>
      <c r="G10" s="79"/>
      <c r="H10" s="79"/>
      <c r="I10" s="79"/>
      <c r="J10" s="16"/>
      <c r="K10" s="16"/>
      <c r="L10" s="16"/>
      <c r="M10" s="16"/>
    </row>
    <row r="11" ht="9" customHeight="1"/>
    <row r="12" spans="2:13" ht="30.75" customHeight="1">
      <c r="B12" s="79" t="s">
        <v>202</v>
      </c>
      <c r="C12" s="79"/>
      <c r="D12" s="79"/>
      <c r="E12" s="79"/>
      <c r="F12" s="79"/>
      <c r="G12" s="79"/>
      <c r="H12" s="79"/>
      <c r="I12" s="79"/>
      <c r="J12" s="16"/>
      <c r="K12" s="16"/>
      <c r="L12" s="16"/>
      <c r="M12" s="16"/>
    </row>
    <row r="13" ht="9" customHeight="1"/>
    <row r="14" spans="2:13" ht="30" customHeight="1">
      <c r="B14" s="79" t="s">
        <v>203</v>
      </c>
      <c r="C14" s="79"/>
      <c r="D14" s="79"/>
      <c r="E14" s="79"/>
      <c r="F14" s="79"/>
      <c r="G14" s="79"/>
      <c r="H14" s="79"/>
      <c r="I14" s="79"/>
      <c r="J14" s="16"/>
      <c r="K14" s="16"/>
      <c r="L14" s="16"/>
      <c r="M14" s="16"/>
    </row>
    <row r="15" spans="2:13" ht="9" customHeight="1">
      <c r="B15" s="8"/>
      <c r="C15" s="8"/>
      <c r="D15" s="8"/>
      <c r="E15" s="8"/>
      <c r="F15" s="8"/>
      <c r="G15" s="8"/>
      <c r="H15" s="8"/>
      <c r="I15" s="8"/>
      <c r="J15" s="16"/>
      <c r="K15" s="16"/>
      <c r="L15" s="16"/>
      <c r="M15" s="16"/>
    </row>
    <row r="16" spans="1:9" ht="15">
      <c r="A16" s="2" t="s">
        <v>40</v>
      </c>
      <c r="B16" s="78" t="s">
        <v>144</v>
      </c>
      <c r="C16" s="79"/>
      <c r="D16" s="79"/>
      <c r="E16" s="79"/>
      <c r="F16" s="79"/>
      <c r="G16" s="79"/>
      <c r="H16" s="79"/>
      <c r="I16" s="79"/>
    </row>
    <row r="17" ht="9" customHeight="1"/>
    <row r="18" spans="2:13" ht="13.5">
      <c r="B18" s="79" t="s">
        <v>204</v>
      </c>
      <c r="C18" s="79"/>
      <c r="D18" s="79"/>
      <c r="E18" s="79"/>
      <c r="F18" s="79"/>
      <c r="G18" s="79"/>
      <c r="H18" s="79"/>
      <c r="I18" s="79"/>
      <c r="J18" s="16"/>
      <c r="K18" s="16"/>
      <c r="L18" s="16"/>
      <c r="M18" s="16"/>
    </row>
    <row r="19" ht="9" customHeight="1"/>
    <row r="20" spans="1:9" ht="15">
      <c r="A20" s="2" t="s">
        <v>41</v>
      </c>
      <c r="B20" s="78" t="s">
        <v>145</v>
      </c>
      <c r="C20" s="79"/>
      <c r="D20" s="79"/>
      <c r="E20" s="79"/>
      <c r="F20" s="79"/>
      <c r="G20" s="79"/>
      <c r="H20" s="79"/>
      <c r="I20" s="79"/>
    </row>
    <row r="21" ht="9" customHeight="1"/>
    <row r="22" spans="2:13" ht="30" customHeight="1">
      <c r="B22" s="79" t="s">
        <v>166</v>
      </c>
      <c r="C22" s="79"/>
      <c r="D22" s="79"/>
      <c r="E22" s="79"/>
      <c r="F22" s="79"/>
      <c r="G22" s="79"/>
      <c r="H22" s="79"/>
      <c r="I22" s="79"/>
      <c r="J22" s="16"/>
      <c r="K22" s="16"/>
      <c r="L22" s="16"/>
      <c r="M22" s="16"/>
    </row>
    <row r="23" ht="9" customHeight="1"/>
    <row r="24" spans="2:13" ht="30" customHeight="1">
      <c r="B24" s="79" t="s">
        <v>167</v>
      </c>
      <c r="C24" s="79"/>
      <c r="D24" s="79"/>
      <c r="E24" s="79"/>
      <c r="F24" s="79"/>
      <c r="G24" s="79"/>
      <c r="H24" s="79"/>
      <c r="I24" s="79"/>
      <c r="J24" s="16"/>
      <c r="K24" s="16"/>
      <c r="L24" s="16"/>
      <c r="M24" s="16"/>
    </row>
    <row r="25" spans="2:13" ht="9" customHeight="1">
      <c r="B25" s="8"/>
      <c r="C25" s="8"/>
      <c r="D25" s="8"/>
      <c r="E25" s="8"/>
      <c r="F25" s="8"/>
      <c r="G25" s="8"/>
      <c r="H25" s="8"/>
      <c r="I25" s="8"/>
      <c r="J25" s="16"/>
      <c r="K25" s="16"/>
      <c r="L25" s="16"/>
      <c r="M25" s="16"/>
    </row>
    <row r="26" spans="2:13" ht="13.5">
      <c r="B26" s="79" t="s">
        <v>138</v>
      </c>
      <c r="C26" s="79"/>
      <c r="D26" s="79"/>
      <c r="E26" s="79"/>
      <c r="F26" s="79"/>
      <c r="G26" s="79"/>
      <c r="H26" s="79"/>
      <c r="I26" s="79"/>
      <c r="J26" s="16"/>
      <c r="K26" s="16"/>
      <c r="L26" s="16"/>
      <c r="M26" s="16"/>
    </row>
    <row r="27" spans="2:13" ht="9" customHeight="1">
      <c r="B27" s="8"/>
      <c r="C27" s="8"/>
      <c r="D27" s="8"/>
      <c r="E27" s="8"/>
      <c r="F27" s="8"/>
      <c r="G27" s="8"/>
      <c r="H27" s="8"/>
      <c r="I27" s="8"/>
      <c r="J27" s="16"/>
      <c r="K27" s="16"/>
      <c r="L27" s="16"/>
      <c r="M27" s="16"/>
    </row>
    <row r="28" spans="2:13" ht="13.5">
      <c r="B28" s="86" t="s">
        <v>136</v>
      </c>
      <c r="C28" s="86"/>
      <c r="D28" s="86"/>
      <c r="E28" s="86"/>
      <c r="F28" s="8"/>
      <c r="G28" s="8"/>
      <c r="H28" s="8"/>
      <c r="I28" s="8"/>
      <c r="J28" s="16"/>
      <c r="K28" s="16"/>
      <c r="L28" s="16"/>
      <c r="M28" s="16"/>
    </row>
    <row r="29" spans="2:13" ht="9" customHeight="1">
      <c r="B29" s="8"/>
      <c r="C29" s="8"/>
      <c r="D29" s="8"/>
      <c r="E29" s="8"/>
      <c r="F29" s="8"/>
      <c r="G29" s="8"/>
      <c r="H29" s="8"/>
      <c r="I29" s="8"/>
      <c r="J29" s="16"/>
      <c r="K29" s="16"/>
      <c r="L29" s="16"/>
      <c r="M29" s="16"/>
    </row>
    <row r="30" spans="2:13" ht="13.5">
      <c r="B30" s="8"/>
      <c r="C30" s="8"/>
      <c r="D30" s="8"/>
      <c r="E30" s="8"/>
      <c r="F30" s="21" t="s">
        <v>92</v>
      </c>
      <c r="G30" s="8"/>
      <c r="H30" s="8"/>
      <c r="I30" s="8"/>
      <c r="J30" s="16"/>
      <c r="K30" s="16"/>
      <c r="L30" s="16"/>
      <c r="M30" s="16"/>
    </row>
    <row r="31" spans="2:13" ht="13.5">
      <c r="B31" s="8"/>
      <c r="C31" s="8"/>
      <c r="D31" s="8"/>
      <c r="E31" s="8"/>
      <c r="F31" s="64" t="s">
        <v>237</v>
      </c>
      <c r="G31" s="8"/>
      <c r="H31" s="8"/>
      <c r="I31" s="8"/>
      <c r="J31" s="16"/>
      <c r="K31" s="16"/>
      <c r="L31" s="16"/>
      <c r="M31" s="16"/>
    </row>
    <row r="32" spans="2:13" ht="9" customHeight="1">
      <c r="B32" s="8"/>
      <c r="C32" s="8"/>
      <c r="D32" s="8"/>
      <c r="E32" s="8"/>
      <c r="F32" s="8"/>
      <c r="G32" s="8"/>
      <c r="H32" s="8"/>
      <c r="I32" s="8"/>
      <c r="J32" s="16"/>
      <c r="K32" s="16"/>
      <c r="L32" s="16"/>
      <c r="M32" s="16"/>
    </row>
    <row r="33" spans="2:13" ht="13.5">
      <c r="B33" s="86" t="s">
        <v>137</v>
      </c>
      <c r="C33" s="86"/>
      <c r="D33" s="86"/>
      <c r="E33" s="86"/>
      <c r="F33" s="53">
        <v>9698</v>
      </c>
      <c r="G33" s="8"/>
      <c r="H33" s="8"/>
      <c r="I33" s="8"/>
      <c r="J33" s="16"/>
      <c r="K33" s="16"/>
      <c r="L33" s="16"/>
      <c r="M33" s="16"/>
    </row>
    <row r="34" spans="2:13" ht="13.5">
      <c r="B34" s="86" t="s">
        <v>140</v>
      </c>
      <c r="C34" s="86"/>
      <c r="D34" s="86"/>
      <c r="E34" s="86"/>
      <c r="F34" s="53">
        <v>1260</v>
      </c>
      <c r="G34" s="8"/>
      <c r="H34" s="8"/>
      <c r="I34" s="8"/>
      <c r="J34" s="16"/>
      <c r="K34" s="16"/>
      <c r="L34" s="16"/>
      <c r="M34" s="16"/>
    </row>
    <row r="35" spans="2:13" ht="14.25" thickBot="1">
      <c r="B35" s="8"/>
      <c r="C35" s="8"/>
      <c r="D35" s="8"/>
      <c r="E35" s="8"/>
      <c r="F35" s="59">
        <f>SUM(F33:F34)</f>
        <v>10958</v>
      </c>
      <c r="G35" s="8"/>
      <c r="H35" s="8"/>
      <c r="I35" s="8"/>
      <c r="J35" s="16"/>
      <c r="K35" s="16"/>
      <c r="L35" s="16"/>
      <c r="M35" s="16"/>
    </row>
    <row r="36" spans="2:13" ht="9" customHeight="1">
      <c r="B36" s="8"/>
      <c r="C36" s="8"/>
      <c r="D36" s="8"/>
      <c r="E36" s="8"/>
      <c r="F36" s="8"/>
      <c r="G36" s="8"/>
      <c r="H36" s="8"/>
      <c r="I36" s="8"/>
      <c r="J36" s="16"/>
      <c r="K36" s="16"/>
      <c r="L36" s="16"/>
      <c r="M36" s="16"/>
    </row>
    <row r="37" spans="2:13" ht="13.5">
      <c r="B37" s="8"/>
      <c r="C37" s="8"/>
      <c r="D37" s="8"/>
      <c r="E37" s="8"/>
      <c r="F37" s="92" t="s">
        <v>249</v>
      </c>
      <c r="G37" s="92"/>
      <c r="H37" s="87" t="s">
        <v>250</v>
      </c>
      <c r="I37" s="88"/>
      <c r="J37" s="16"/>
      <c r="K37" s="16"/>
      <c r="L37" s="16"/>
      <c r="M37" s="16"/>
    </row>
    <row r="38" spans="2:13" ht="13.5">
      <c r="B38" s="8"/>
      <c r="C38" s="8"/>
      <c r="D38" s="8"/>
      <c r="E38" s="8"/>
      <c r="F38" s="64" t="s">
        <v>237</v>
      </c>
      <c r="G38" s="64" t="s">
        <v>181</v>
      </c>
      <c r="H38" s="64" t="s">
        <v>237</v>
      </c>
      <c r="I38" s="64" t="s">
        <v>181</v>
      </c>
      <c r="J38" s="16"/>
      <c r="K38" s="16"/>
      <c r="L38" s="16"/>
      <c r="M38" s="16"/>
    </row>
    <row r="39" spans="2:13" ht="9" customHeight="1">
      <c r="B39" s="8"/>
      <c r="C39" s="8"/>
      <c r="D39" s="8"/>
      <c r="E39" s="8"/>
      <c r="F39" s="8"/>
      <c r="G39" s="8"/>
      <c r="H39" s="19"/>
      <c r="I39" s="19"/>
      <c r="J39" s="16"/>
      <c r="K39" s="16"/>
      <c r="L39" s="16"/>
      <c r="M39" s="16"/>
    </row>
    <row r="40" spans="2:13" ht="13.5">
      <c r="B40" s="86" t="s">
        <v>131</v>
      </c>
      <c r="C40" s="86"/>
      <c r="D40" s="86"/>
      <c r="E40" s="86"/>
      <c r="F40" s="8"/>
      <c r="G40" s="8"/>
      <c r="H40" s="19"/>
      <c r="I40" s="19"/>
      <c r="J40" s="16"/>
      <c r="K40" s="16"/>
      <c r="L40" s="16"/>
      <c r="M40" s="16"/>
    </row>
    <row r="41" spans="2:13" ht="13.5">
      <c r="B41" s="86" t="s">
        <v>132</v>
      </c>
      <c r="C41" s="86"/>
      <c r="D41" s="86"/>
      <c r="E41" s="86"/>
      <c r="F41" s="8"/>
      <c r="G41" s="8"/>
      <c r="H41" s="19"/>
      <c r="I41" s="19"/>
      <c r="J41" s="16"/>
      <c r="K41" s="16"/>
      <c r="L41" s="16"/>
      <c r="M41" s="16"/>
    </row>
    <row r="42" spans="2:13" ht="13.5" customHeight="1">
      <c r="B42" s="86" t="s">
        <v>130</v>
      </c>
      <c r="C42" s="86"/>
      <c r="D42" s="86"/>
      <c r="E42" s="86"/>
      <c r="F42" s="53">
        <v>60406</v>
      </c>
      <c r="G42" s="53">
        <v>54000</v>
      </c>
      <c r="H42" s="53">
        <v>214746</v>
      </c>
      <c r="I42" s="53">
        <v>242567</v>
      </c>
      <c r="J42" s="16"/>
      <c r="K42" s="16"/>
      <c r="L42" s="16"/>
      <c r="M42" s="16"/>
    </row>
    <row r="43" spans="2:13" ht="13.5">
      <c r="B43" s="86" t="s">
        <v>139</v>
      </c>
      <c r="C43" s="86"/>
      <c r="D43" s="86"/>
      <c r="E43" s="86"/>
      <c r="F43" s="53">
        <v>11970</v>
      </c>
      <c r="G43" s="53">
        <v>8202</v>
      </c>
      <c r="H43" s="53">
        <v>37053</v>
      </c>
      <c r="I43" s="53">
        <v>37759</v>
      </c>
      <c r="J43" s="16"/>
      <c r="K43" s="16"/>
      <c r="L43" s="16"/>
      <c r="M43" s="16"/>
    </row>
    <row r="44" spans="2:13" ht="14.25" thickBot="1">
      <c r="B44" s="8"/>
      <c r="C44" s="8"/>
      <c r="D44" s="8"/>
      <c r="E44" s="8"/>
      <c r="F44" s="51">
        <f>SUM(F42:F43)</f>
        <v>72376</v>
      </c>
      <c r="G44" s="51">
        <f>SUM(G42:G43)</f>
        <v>62202</v>
      </c>
      <c r="H44" s="51">
        <f>SUM(H42:H43)</f>
        <v>251799</v>
      </c>
      <c r="I44" s="51">
        <f>SUM(I42:I43)</f>
        <v>280326</v>
      </c>
      <c r="J44" s="16"/>
      <c r="K44" s="16"/>
      <c r="L44" s="16"/>
      <c r="M44" s="16"/>
    </row>
    <row r="45" spans="2:13" ht="9" customHeight="1">
      <c r="B45" s="8"/>
      <c r="C45" s="8"/>
      <c r="D45" s="8"/>
      <c r="E45" s="8"/>
      <c r="F45" s="53"/>
      <c r="G45" s="53"/>
      <c r="H45" s="53"/>
      <c r="I45" s="53"/>
      <c r="J45" s="16"/>
      <c r="K45" s="16"/>
      <c r="L45" s="16"/>
      <c r="M45" s="16"/>
    </row>
    <row r="46" spans="2:13" ht="13.5">
      <c r="B46" s="86" t="s">
        <v>133</v>
      </c>
      <c r="C46" s="86"/>
      <c r="D46" s="86"/>
      <c r="E46" s="86"/>
      <c r="F46" s="55">
        <v>13590</v>
      </c>
      <c r="G46" s="55">
        <v>11919</v>
      </c>
      <c r="H46" s="55">
        <v>47648</v>
      </c>
      <c r="I46" s="55">
        <v>53995</v>
      </c>
      <c r="J46" s="16"/>
      <c r="K46" s="16"/>
      <c r="L46" s="16"/>
      <c r="M46" s="16"/>
    </row>
    <row r="47" spans="2:13" ht="14.25" thickBot="1">
      <c r="B47" s="86" t="s">
        <v>134</v>
      </c>
      <c r="C47" s="86"/>
      <c r="D47" s="86"/>
      <c r="E47" s="86"/>
      <c r="F47" s="54">
        <v>3919</v>
      </c>
      <c r="G47" s="54">
        <v>3326</v>
      </c>
      <c r="H47" s="54">
        <v>13927</v>
      </c>
      <c r="I47" s="54">
        <v>15432</v>
      </c>
      <c r="J47" s="16"/>
      <c r="K47" s="16"/>
      <c r="L47" s="16"/>
      <c r="M47" s="16"/>
    </row>
    <row r="48" spans="2:13" ht="9" customHeight="1">
      <c r="B48" s="8"/>
      <c r="C48" s="8"/>
      <c r="D48" s="8"/>
      <c r="E48" s="8"/>
      <c r="F48" s="53"/>
      <c r="G48" s="53"/>
      <c r="H48" s="53"/>
      <c r="I48" s="53"/>
      <c r="J48" s="16"/>
      <c r="K48" s="16"/>
      <c r="L48" s="16"/>
      <c r="M48" s="16"/>
    </row>
    <row r="49" spans="2:13" ht="13.5">
      <c r="B49" s="86" t="s">
        <v>135</v>
      </c>
      <c r="C49" s="86"/>
      <c r="D49" s="86"/>
      <c r="E49" s="86"/>
      <c r="F49" s="53"/>
      <c r="G49" s="53"/>
      <c r="H49" s="53"/>
      <c r="I49" s="53"/>
      <c r="J49" s="16"/>
      <c r="K49" s="16"/>
      <c r="L49" s="16"/>
      <c r="M49" s="16"/>
    </row>
    <row r="50" spans="2:13" ht="9" customHeight="1">
      <c r="B50" s="8"/>
      <c r="C50" s="8"/>
      <c r="D50" s="8"/>
      <c r="E50" s="8"/>
      <c r="F50" s="53"/>
      <c r="G50" s="53"/>
      <c r="H50" s="53"/>
      <c r="I50" s="53"/>
      <c r="J50" s="16"/>
      <c r="K50" s="16"/>
      <c r="L50" s="16"/>
      <c r="M50" s="16"/>
    </row>
    <row r="51" spans="2:13" ht="13.5">
      <c r="B51" s="86" t="s">
        <v>133</v>
      </c>
      <c r="C51" s="86"/>
      <c r="D51" s="86"/>
      <c r="E51" s="86"/>
      <c r="F51" s="56">
        <v>19.12</v>
      </c>
      <c r="G51" s="56">
        <v>19.44</v>
      </c>
      <c r="H51" s="56">
        <v>19.02</v>
      </c>
      <c r="I51" s="56">
        <v>19.35</v>
      </c>
      <c r="J51" s="16"/>
      <c r="K51" s="16"/>
      <c r="L51" s="16"/>
      <c r="M51" s="16"/>
    </row>
    <row r="52" spans="2:13" ht="14.25" thickBot="1">
      <c r="B52" s="86" t="s">
        <v>134</v>
      </c>
      <c r="C52" s="86"/>
      <c r="D52" s="86"/>
      <c r="E52" s="86"/>
      <c r="F52" s="57">
        <v>5.51</v>
      </c>
      <c r="G52" s="57">
        <v>5.42</v>
      </c>
      <c r="H52" s="57">
        <v>5.56</v>
      </c>
      <c r="I52" s="57">
        <v>5.53</v>
      </c>
      <c r="J52" s="16"/>
      <c r="K52" s="16"/>
      <c r="L52" s="16"/>
      <c r="M52" s="16"/>
    </row>
    <row r="53" ht="9" customHeight="1"/>
    <row r="54" spans="1:9" ht="15">
      <c r="A54" s="2" t="s">
        <v>42</v>
      </c>
      <c r="B54" s="78" t="s">
        <v>146</v>
      </c>
      <c r="C54" s="79"/>
      <c r="D54" s="79"/>
      <c r="E54" s="79"/>
      <c r="F54" s="79"/>
      <c r="G54" s="79"/>
      <c r="H54" s="79"/>
      <c r="I54" s="79"/>
    </row>
    <row r="55" ht="9" customHeight="1"/>
    <row r="56" spans="2:13" ht="30" customHeight="1">
      <c r="B56" s="79" t="s">
        <v>194</v>
      </c>
      <c r="C56" s="79"/>
      <c r="D56" s="79"/>
      <c r="E56" s="79"/>
      <c r="F56" s="79"/>
      <c r="G56" s="79"/>
      <c r="H56" s="79"/>
      <c r="I56" s="79"/>
      <c r="J56" s="16"/>
      <c r="K56" s="16"/>
      <c r="L56" s="16"/>
      <c r="M56" s="16"/>
    </row>
    <row r="57" ht="9" customHeight="1"/>
    <row r="58" spans="1:9" ht="15">
      <c r="A58" s="2" t="s">
        <v>43</v>
      </c>
      <c r="B58" s="78" t="s">
        <v>147</v>
      </c>
      <c r="C58" s="93"/>
      <c r="D58" s="93"/>
      <c r="E58" s="93"/>
      <c r="F58" s="93"/>
      <c r="G58" s="93"/>
      <c r="H58" s="93"/>
      <c r="I58" s="93"/>
    </row>
    <row r="59" ht="9" customHeight="1"/>
    <row r="60" spans="2:13" ht="30" customHeight="1">
      <c r="B60" s="79" t="s">
        <v>205</v>
      </c>
      <c r="C60" s="79"/>
      <c r="D60" s="79"/>
      <c r="E60" s="79"/>
      <c r="F60" s="79"/>
      <c r="G60" s="79"/>
      <c r="H60" s="79"/>
      <c r="I60" s="79"/>
      <c r="J60" s="16"/>
      <c r="K60" s="16"/>
      <c r="L60" s="16"/>
      <c r="M60" s="16"/>
    </row>
    <row r="61" ht="9" customHeight="1"/>
    <row r="62" spans="1:9" ht="15">
      <c r="A62" s="2" t="s">
        <v>44</v>
      </c>
      <c r="B62" s="78" t="s">
        <v>148</v>
      </c>
      <c r="C62" s="79"/>
      <c r="D62" s="79"/>
      <c r="E62" s="79"/>
      <c r="F62" s="79"/>
      <c r="G62" s="79"/>
      <c r="H62" s="79"/>
      <c r="I62" s="79"/>
    </row>
    <row r="63" ht="9" customHeight="1"/>
    <row r="64" spans="2:9" ht="30" customHeight="1">
      <c r="B64" s="79" t="s">
        <v>270</v>
      </c>
      <c r="C64" s="79"/>
      <c r="D64" s="79"/>
      <c r="E64" s="79"/>
      <c r="F64" s="79"/>
      <c r="G64" s="79"/>
      <c r="H64" s="79"/>
      <c r="I64" s="79"/>
    </row>
    <row r="65" spans="2:9" ht="9" customHeight="1">
      <c r="B65" s="16"/>
      <c r="C65" s="16"/>
      <c r="D65" s="16"/>
      <c r="E65" s="16"/>
      <c r="F65" s="16"/>
      <c r="G65" s="16"/>
      <c r="H65" s="16"/>
      <c r="I65" s="16"/>
    </row>
    <row r="66" ht="13.5">
      <c r="B66" t="s">
        <v>46</v>
      </c>
    </row>
    <row r="67" ht="9" customHeight="1"/>
    <row r="68" ht="13.5">
      <c r="B68" t="s">
        <v>47</v>
      </c>
    </row>
    <row r="69" ht="13.5">
      <c r="I69" s="4" t="s">
        <v>18</v>
      </c>
    </row>
    <row r="70" ht="9" customHeight="1"/>
    <row r="71" spans="2:9" ht="13.5">
      <c r="B71" t="s">
        <v>182</v>
      </c>
      <c r="I71" s="14">
        <v>91159</v>
      </c>
    </row>
    <row r="72" ht="13.5">
      <c r="B72" t="s">
        <v>113</v>
      </c>
    </row>
    <row r="73" spans="3:9" ht="13.5">
      <c r="C73" t="s">
        <v>101</v>
      </c>
      <c r="I73" s="14">
        <v>204</v>
      </c>
    </row>
    <row r="74" spans="2:9" ht="14.25" thickBot="1">
      <c r="B74" t="s">
        <v>251</v>
      </c>
      <c r="I74" s="33">
        <f>SUM(I71:I73)</f>
        <v>91363</v>
      </c>
    </row>
    <row r="75" ht="9" customHeight="1"/>
    <row r="76" spans="1:2" ht="15">
      <c r="A76" s="2" t="s">
        <v>49</v>
      </c>
      <c r="B76" s="2" t="s">
        <v>304</v>
      </c>
    </row>
    <row r="77" ht="9" customHeight="1"/>
    <row r="78" spans="2:13" ht="13.5">
      <c r="B78" s="79" t="s">
        <v>271</v>
      </c>
      <c r="C78" s="79"/>
      <c r="D78" s="79"/>
      <c r="E78" s="79"/>
      <c r="F78" s="79"/>
      <c r="G78" s="79"/>
      <c r="H78" s="79"/>
      <c r="I78" s="79"/>
      <c r="J78" s="42"/>
      <c r="K78" s="42"/>
      <c r="L78" s="42"/>
      <c r="M78" s="42"/>
    </row>
    <row r="79" spans="2:13" ht="9" customHeight="1">
      <c r="B79" s="8"/>
      <c r="C79" s="8"/>
      <c r="D79" s="8"/>
      <c r="E79" s="8"/>
      <c r="F79" s="8"/>
      <c r="G79" s="8"/>
      <c r="H79" s="8"/>
      <c r="I79" s="8"/>
      <c r="J79" s="42"/>
      <c r="K79" s="42"/>
      <c r="L79" s="42"/>
      <c r="M79" s="42"/>
    </row>
    <row r="80" spans="2:13" ht="13.5">
      <c r="B80" s="8"/>
      <c r="C80" s="8"/>
      <c r="D80" s="8"/>
      <c r="E80" s="8"/>
      <c r="F80" s="8"/>
      <c r="G80" s="8"/>
      <c r="H80" s="8"/>
      <c r="I80" s="4" t="s">
        <v>18</v>
      </c>
      <c r="J80" s="42"/>
      <c r="K80" s="42"/>
      <c r="L80" s="42"/>
      <c r="M80" s="42"/>
    </row>
    <row r="81" spans="2:13" ht="13.5">
      <c r="B81" s="79" t="s">
        <v>272</v>
      </c>
      <c r="C81" s="79"/>
      <c r="D81" s="79"/>
      <c r="E81" s="79"/>
      <c r="F81" s="79"/>
      <c r="G81" s="79"/>
      <c r="H81" s="79"/>
      <c r="I81" s="79"/>
      <c r="J81" s="42"/>
      <c r="K81" s="42"/>
      <c r="L81" s="42"/>
      <c r="M81" s="42"/>
    </row>
    <row r="82" spans="2:13" ht="9" customHeight="1">
      <c r="B82" s="8"/>
      <c r="C82" s="8"/>
      <c r="D82" s="8"/>
      <c r="E82" s="8"/>
      <c r="F82" s="8"/>
      <c r="G82" s="8"/>
      <c r="H82" s="8"/>
      <c r="I82" s="8"/>
      <c r="J82" s="42"/>
      <c r="K82" s="42"/>
      <c r="L82" s="42"/>
      <c r="M82" s="42"/>
    </row>
    <row r="83" spans="2:13" ht="13.5">
      <c r="B83" s="79" t="s">
        <v>213</v>
      </c>
      <c r="C83" s="79"/>
      <c r="D83" s="79"/>
      <c r="E83" s="79"/>
      <c r="F83" s="79"/>
      <c r="G83" s="79"/>
      <c r="H83" s="79"/>
      <c r="I83" s="75">
        <v>9867</v>
      </c>
      <c r="J83" s="42"/>
      <c r="K83" s="42"/>
      <c r="L83" s="42"/>
      <c r="M83" s="42"/>
    </row>
    <row r="84" spans="2:13" ht="13.5">
      <c r="B84" s="79" t="s">
        <v>252</v>
      </c>
      <c r="C84" s="79"/>
      <c r="D84" s="79"/>
      <c r="E84" s="79"/>
      <c r="F84" s="79"/>
      <c r="G84" s="79"/>
      <c r="H84" s="79"/>
      <c r="I84" s="75">
        <v>9867</v>
      </c>
      <c r="J84" s="42"/>
      <c r="K84" s="42"/>
      <c r="L84" s="42"/>
      <c r="M84" s="42"/>
    </row>
    <row r="85" spans="2:13" ht="14.25" thickBot="1">
      <c r="B85" s="8"/>
      <c r="C85" s="8"/>
      <c r="D85" s="8"/>
      <c r="E85" s="8"/>
      <c r="F85" s="8"/>
      <c r="G85" s="8"/>
      <c r="H85" s="8"/>
      <c r="I85" s="76">
        <f>SUM(I83:I84)</f>
        <v>19734</v>
      </c>
      <c r="J85" s="42"/>
      <c r="K85" s="42"/>
      <c r="L85" s="42"/>
      <c r="M85" s="42"/>
    </row>
    <row r="86" ht="9" customHeight="1"/>
    <row r="87" spans="1:2" ht="15">
      <c r="A87" s="2" t="s">
        <v>50</v>
      </c>
      <c r="B87" s="2" t="s">
        <v>149</v>
      </c>
    </row>
    <row r="88" ht="9" customHeight="1"/>
    <row r="89" spans="2:13" ht="42" customHeight="1">
      <c r="B89" s="79" t="s">
        <v>168</v>
      </c>
      <c r="C89" s="79"/>
      <c r="D89" s="79"/>
      <c r="E89" s="79"/>
      <c r="F89" s="79"/>
      <c r="G89" s="79"/>
      <c r="H89" s="79"/>
      <c r="I89" s="79"/>
      <c r="J89" s="16"/>
      <c r="K89" s="16"/>
      <c r="L89" s="16"/>
      <c r="M89" s="16"/>
    </row>
    <row r="90" ht="9" customHeight="1"/>
    <row r="91" spans="1:2" ht="15">
      <c r="A91" s="2" t="s">
        <v>51</v>
      </c>
      <c r="B91" s="2" t="s">
        <v>150</v>
      </c>
    </row>
    <row r="92" ht="9" customHeight="1"/>
    <row r="93" spans="2:13" ht="30" customHeight="1">
      <c r="B93" s="79" t="s">
        <v>206</v>
      </c>
      <c r="C93" s="79"/>
      <c r="D93" s="79"/>
      <c r="E93" s="79"/>
      <c r="F93" s="79"/>
      <c r="G93" s="79"/>
      <c r="H93" s="79"/>
      <c r="I93" s="79"/>
      <c r="J93" s="16"/>
      <c r="K93" s="16"/>
      <c r="L93" s="16"/>
      <c r="M93" s="16"/>
    </row>
    <row r="94" spans="2:13" ht="9" customHeight="1">
      <c r="B94" s="8"/>
      <c r="C94" s="8"/>
      <c r="D94" s="8"/>
      <c r="E94" s="8"/>
      <c r="F94" s="8"/>
      <c r="G94" s="8"/>
      <c r="H94" s="8"/>
      <c r="I94" s="8"/>
      <c r="J94" s="8"/>
      <c r="K94" s="8"/>
      <c r="L94" s="8"/>
      <c r="M94" s="8"/>
    </row>
    <row r="95" spans="2:13" ht="30" customHeight="1">
      <c r="B95" s="79" t="s">
        <v>253</v>
      </c>
      <c r="C95" s="79"/>
      <c r="D95" s="79"/>
      <c r="E95" s="79"/>
      <c r="F95" s="79"/>
      <c r="G95" s="79"/>
      <c r="H95" s="79"/>
      <c r="I95" s="79"/>
      <c r="J95" s="16"/>
      <c r="K95" s="16"/>
      <c r="L95" s="16"/>
      <c r="M95" s="16"/>
    </row>
    <row r="96" ht="9" customHeight="1"/>
    <row r="97" spans="1:2" ht="15">
      <c r="A97" s="2" t="s">
        <v>52</v>
      </c>
      <c r="B97" s="2" t="s">
        <v>292</v>
      </c>
    </row>
    <row r="98" ht="9" customHeight="1"/>
    <row r="99" spans="2:13" ht="30" customHeight="1">
      <c r="B99" s="79" t="s">
        <v>293</v>
      </c>
      <c r="C99" s="79"/>
      <c r="D99" s="79"/>
      <c r="E99" s="79"/>
      <c r="F99" s="79"/>
      <c r="G99" s="79"/>
      <c r="H99" s="79"/>
      <c r="I99" s="79"/>
      <c r="J99" s="16"/>
      <c r="K99" s="16"/>
      <c r="L99" s="16"/>
      <c r="M99" s="16"/>
    </row>
    <row r="100" ht="9" customHeight="1"/>
    <row r="101" spans="1:2" ht="15">
      <c r="A101" s="2" t="s">
        <v>53</v>
      </c>
      <c r="B101" s="2" t="s">
        <v>151</v>
      </c>
    </row>
    <row r="102" ht="9" customHeight="1"/>
    <row r="103" spans="2:9" ht="30" customHeight="1">
      <c r="B103" s="79" t="s">
        <v>174</v>
      </c>
      <c r="C103" s="79"/>
      <c r="D103" s="79"/>
      <c r="E103" s="79"/>
      <c r="F103" s="79"/>
      <c r="G103" s="79"/>
      <c r="H103" s="79"/>
      <c r="I103" s="79"/>
    </row>
    <row r="104" spans="2:9" ht="9" customHeight="1">
      <c r="B104" s="8"/>
      <c r="C104" s="8"/>
      <c r="D104" s="8"/>
      <c r="E104" s="8"/>
      <c r="F104" s="8"/>
      <c r="G104" s="8"/>
      <c r="H104" s="8"/>
      <c r="I104" s="8"/>
    </row>
    <row r="105" spans="2:9" ht="42" customHeight="1">
      <c r="B105" s="48" t="s">
        <v>79</v>
      </c>
      <c r="C105" s="79" t="s">
        <v>209</v>
      </c>
      <c r="D105" s="79"/>
      <c r="E105" s="79"/>
      <c r="F105" s="79"/>
      <c r="G105" s="79"/>
      <c r="H105" s="79"/>
      <c r="I105" s="79"/>
    </row>
    <row r="106" spans="2:9" ht="9" customHeight="1">
      <c r="B106" s="48"/>
      <c r="C106" s="8"/>
      <c r="D106" s="8"/>
      <c r="E106" s="8"/>
      <c r="F106" s="8"/>
      <c r="G106" s="8"/>
      <c r="H106" s="8"/>
      <c r="I106" s="8"/>
    </row>
    <row r="107" spans="2:9" ht="42" customHeight="1">
      <c r="B107" s="48" t="s">
        <v>80</v>
      </c>
      <c r="C107" s="79" t="s">
        <v>273</v>
      </c>
      <c r="D107" s="79"/>
      <c r="E107" s="79"/>
      <c r="F107" s="79"/>
      <c r="G107" s="79"/>
      <c r="H107" s="79"/>
      <c r="I107" s="79"/>
    </row>
    <row r="108" spans="2:9" ht="9" customHeight="1">
      <c r="B108" s="48"/>
      <c r="C108" s="8"/>
      <c r="D108" s="8"/>
      <c r="E108" s="8"/>
      <c r="F108" s="8"/>
      <c r="G108" s="8"/>
      <c r="H108" s="8"/>
      <c r="I108" s="8"/>
    </row>
    <row r="109" spans="2:9" ht="42" customHeight="1">
      <c r="B109" s="48" t="s">
        <v>89</v>
      </c>
      <c r="C109" s="79" t="s">
        <v>294</v>
      </c>
      <c r="D109" s="79"/>
      <c r="E109" s="79"/>
      <c r="F109" s="79"/>
      <c r="G109" s="79"/>
      <c r="H109" s="79"/>
      <c r="I109" s="79"/>
    </row>
    <row r="110" spans="2:9" ht="9" customHeight="1">
      <c r="B110" s="48"/>
      <c r="C110" s="8"/>
      <c r="D110" s="8"/>
      <c r="E110" s="8"/>
      <c r="F110" s="8"/>
      <c r="G110" s="8"/>
      <c r="H110" s="8"/>
      <c r="I110" s="8"/>
    </row>
    <row r="111" spans="2:9" ht="30" customHeight="1">
      <c r="B111" s="48" t="s">
        <v>90</v>
      </c>
      <c r="C111" s="79" t="s">
        <v>295</v>
      </c>
      <c r="D111" s="79"/>
      <c r="E111" s="79"/>
      <c r="F111" s="79"/>
      <c r="G111" s="79"/>
      <c r="H111" s="79"/>
      <c r="I111" s="79"/>
    </row>
    <row r="112" spans="2:9" ht="9" customHeight="1">
      <c r="B112" s="48"/>
      <c r="C112" s="8"/>
      <c r="D112" s="8"/>
      <c r="E112" s="8"/>
      <c r="F112" s="8"/>
      <c r="G112" s="8"/>
      <c r="H112" s="8"/>
      <c r="I112" s="8"/>
    </row>
    <row r="113" spans="2:9" ht="13.5">
      <c r="B113" s="48" t="s">
        <v>91</v>
      </c>
      <c r="C113" s="79" t="s">
        <v>183</v>
      </c>
      <c r="D113" s="79"/>
      <c r="E113" s="79"/>
      <c r="F113" s="79"/>
      <c r="G113" s="79"/>
      <c r="H113" s="79"/>
      <c r="I113" s="79"/>
    </row>
    <row r="114" ht="9" customHeight="1"/>
    <row r="115" spans="1:2" ht="15">
      <c r="A115" s="2" t="s">
        <v>54</v>
      </c>
      <c r="B115" s="2" t="s">
        <v>152</v>
      </c>
    </row>
    <row r="116" ht="9" customHeight="1"/>
    <row r="117" spans="2:13" ht="30" customHeight="1">
      <c r="B117" s="84" t="s">
        <v>207</v>
      </c>
      <c r="C117" s="79"/>
      <c r="D117" s="79"/>
      <c r="E117" s="79"/>
      <c r="F117" s="79"/>
      <c r="G117" s="79"/>
      <c r="H117" s="79"/>
      <c r="I117" s="79"/>
      <c r="J117" s="16"/>
      <c r="K117" s="16"/>
      <c r="L117" s="16"/>
      <c r="M117" s="16"/>
    </row>
    <row r="118" spans="2:13" ht="9" customHeight="1">
      <c r="B118" s="8"/>
      <c r="C118" s="8"/>
      <c r="D118" s="8"/>
      <c r="E118" s="8"/>
      <c r="F118" s="8"/>
      <c r="G118" s="8"/>
      <c r="H118" s="8"/>
      <c r="I118" s="8"/>
      <c r="J118" s="8"/>
      <c r="K118" s="8"/>
      <c r="L118" s="8"/>
      <c r="M118" s="8"/>
    </row>
    <row r="119" spans="1:13" ht="15">
      <c r="A119" s="2" t="s">
        <v>88</v>
      </c>
      <c r="B119" s="78" t="s">
        <v>153</v>
      </c>
      <c r="C119" s="78"/>
      <c r="D119" s="78"/>
      <c r="E119" s="78"/>
      <c r="F119" s="78"/>
      <c r="G119" s="78"/>
      <c r="H119" s="78"/>
      <c r="I119" s="78"/>
      <c r="J119" s="43"/>
      <c r="K119" s="43"/>
      <c r="L119" s="43"/>
      <c r="M119" s="43"/>
    </row>
    <row r="120" spans="2:13" ht="9" customHeight="1">
      <c r="B120" s="8"/>
      <c r="C120" s="8"/>
      <c r="D120" s="8"/>
      <c r="E120" s="8"/>
      <c r="F120" s="8"/>
      <c r="G120" s="8"/>
      <c r="H120" s="8"/>
      <c r="I120" s="8"/>
      <c r="J120" s="8"/>
      <c r="K120" s="8"/>
      <c r="L120" s="8"/>
      <c r="M120" s="8"/>
    </row>
    <row r="121" spans="2:13" ht="13.5">
      <c r="B121" s="8"/>
      <c r="C121" s="8"/>
      <c r="D121" s="8"/>
      <c r="E121" s="8"/>
      <c r="F121" s="8"/>
      <c r="G121" s="8"/>
      <c r="H121" s="8"/>
      <c r="I121" s="64" t="s">
        <v>254</v>
      </c>
      <c r="J121" s="8"/>
      <c r="L121" s="8"/>
      <c r="M121" s="8"/>
    </row>
    <row r="122" spans="2:13" ht="13.5">
      <c r="B122" s="8"/>
      <c r="C122" s="8"/>
      <c r="D122" s="8"/>
      <c r="E122" s="8"/>
      <c r="F122" s="8"/>
      <c r="G122" s="8"/>
      <c r="H122" s="8"/>
      <c r="I122" s="64" t="s">
        <v>176</v>
      </c>
      <c r="J122" s="8"/>
      <c r="L122" s="8"/>
      <c r="M122" s="8"/>
    </row>
    <row r="123" spans="2:13" ht="13.5">
      <c r="B123" s="8"/>
      <c r="C123" s="8"/>
      <c r="D123" s="8"/>
      <c r="E123" s="8"/>
      <c r="F123" s="8"/>
      <c r="G123" s="8"/>
      <c r="H123" s="8"/>
      <c r="I123" s="64" t="s">
        <v>237</v>
      </c>
      <c r="J123" s="8"/>
      <c r="L123" s="8"/>
      <c r="M123" s="8"/>
    </row>
    <row r="124" spans="2:13" ht="13.5">
      <c r="B124" s="8"/>
      <c r="C124" s="8"/>
      <c r="D124" s="8"/>
      <c r="E124" s="8"/>
      <c r="F124" s="8"/>
      <c r="G124" s="8"/>
      <c r="H124" s="8"/>
      <c r="I124" s="21" t="s">
        <v>18</v>
      </c>
      <c r="J124" s="8"/>
      <c r="L124" s="8"/>
      <c r="M124" s="8"/>
    </row>
    <row r="125" spans="2:13" ht="9" customHeight="1">
      <c r="B125" s="8"/>
      <c r="C125" s="8"/>
      <c r="D125" s="8"/>
      <c r="E125" s="8"/>
      <c r="F125" s="8"/>
      <c r="G125" s="8"/>
      <c r="H125" s="8"/>
      <c r="I125" s="8"/>
      <c r="J125" s="8"/>
      <c r="L125" s="8"/>
      <c r="M125" s="8"/>
    </row>
    <row r="126" spans="2:13" ht="30" customHeight="1" thickBot="1">
      <c r="B126" s="27" t="s">
        <v>79</v>
      </c>
      <c r="C126" s="79" t="s">
        <v>177</v>
      </c>
      <c r="D126" s="79"/>
      <c r="E126" s="79"/>
      <c r="F126" s="79"/>
      <c r="G126" s="79"/>
      <c r="H126" s="79"/>
      <c r="I126" s="38">
        <v>2518</v>
      </c>
      <c r="J126" s="27"/>
      <c r="L126" s="8"/>
      <c r="M126" s="8"/>
    </row>
    <row r="127" spans="2:13" ht="9" customHeight="1">
      <c r="B127" s="8"/>
      <c r="C127" s="8"/>
      <c r="D127" s="8"/>
      <c r="E127" s="8"/>
      <c r="F127" s="8"/>
      <c r="G127" s="8"/>
      <c r="H127" s="8"/>
      <c r="I127" s="8"/>
      <c r="J127" s="8"/>
      <c r="K127" s="8"/>
      <c r="L127" s="8"/>
      <c r="M127" s="8"/>
    </row>
    <row r="128" spans="2:13" ht="30" customHeight="1" thickBot="1">
      <c r="B128" s="27" t="s">
        <v>80</v>
      </c>
      <c r="C128" s="79" t="s">
        <v>195</v>
      </c>
      <c r="D128" s="79"/>
      <c r="E128" s="79"/>
      <c r="F128" s="79"/>
      <c r="G128" s="79"/>
      <c r="H128" s="79"/>
      <c r="I128" s="38">
        <v>84</v>
      </c>
      <c r="J128" s="27"/>
      <c r="K128" s="28"/>
      <c r="L128" s="8"/>
      <c r="M128" s="8"/>
    </row>
    <row r="129" spans="2:13" ht="9" customHeight="1">
      <c r="B129" s="8"/>
      <c r="C129" s="8"/>
      <c r="D129" s="8"/>
      <c r="E129" s="8"/>
      <c r="F129" s="8"/>
      <c r="G129" s="8"/>
      <c r="H129" s="8"/>
      <c r="I129" s="8"/>
      <c r="J129" s="8"/>
      <c r="K129" s="8"/>
      <c r="L129" s="8"/>
      <c r="M129" s="8"/>
    </row>
    <row r="130" spans="2:13" ht="30" customHeight="1" thickBot="1">
      <c r="B130" s="27" t="s">
        <v>89</v>
      </c>
      <c r="C130" s="79" t="s">
        <v>196</v>
      </c>
      <c r="D130" s="79"/>
      <c r="E130" s="79"/>
      <c r="F130" s="79"/>
      <c r="G130" s="79"/>
      <c r="H130" s="79"/>
      <c r="I130" s="38">
        <v>18</v>
      </c>
      <c r="J130" s="27"/>
      <c r="K130" s="28"/>
      <c r="L130" s="8"/>
      <c r="M130" s="8"/>
    </row>
    <row r="131" spans="2:13" ht="9" customHeight="1">
      <c r="B131" s="8"/>
      <c r="C131" s="8"/>
      <c r="D131" s="8"/>
      <c r="E131" s="8"/>
      <c r="F131" s="8"/>
      <c r="G131" s="8"/>
      <c r="H131" s="8"/>
      <c r="I131" s="8"/>
      <c r="J131" s="8"/>
      <c r="K131" s="8"/>
      <c r="L131" s="8"/>
      <c r="M131" s="8"/>
    </row>
    <row r="132" spans="2:13" ht="30" customHeight="1" thickBot="1">
      <c r="B132" s="27" t="s">
        <v>90</v>
      </c>
      <c r="C132" s="79" t="s">
        <v>169</v>
      </c>
      <c r="D132" s="79"/>
      <c r="E132" s="79"/>
      <c r="F132" s="79"/>
      <c r="G132" s="79"/>
      <c r="H132" s="79"/>
      <c r="I132" s="38">
        <v>2939</v>
      </c>
      <c r="J132" s="27"/>
      <c r="K132" s="28"/>
      <c r="L132" s="8"/>
      <c r="M132" s="8"/>
    </row>
    <row r="133" spans="2:13" ht="9" customHeight="1">
      <c r="B133" s="8"/>
      <c r="C133" s="8"/>
      <c r="D133" s="8"/>
      <c r="E133" s="8"/>
      <c r="F133" s="8"/>
      <c r="G133" s="8"/>
      <c r="H133" s="8"/>
      <c r="I133" s="8"/>
      <c r="J133" s="8"/>
      <c r="K133" s="8"/>
      <c r="L133" s="8"/>
      <c r="M133" s="8"/>
    </row>
    <row r="134" spans="2:13" ht="30" customHeight="1" thickBot="1">
      <c r="B134" s="27" t="s">
        <v>91</v>
      </c>
      <c r="C134" s="79" t="s">
        <v>99</v>
      </c>
      <c r="D134" s="79"/>
      <c r="E134" s="79"/>
      <c r="F134" s="79"/>
      <c r="G134" s="79"/>
      <c r="H134" s="79"/>
      <c r="I134" s="38">
        <v>2650</v>
      </c>
      <c r="J134" s="27"/>
      <c r="K134" s="28"/>
      <c r="L134" s="8"/>
      <c r="M134" s="8"/>
    </row>
    <row r="135" spans="2:13" ht="9" customHeight="1">
      <c r="B135" s="8"/>
      <c r="C135" s="8"/>
      <c r="D135" s="8"/>
      <c r="E135" s="8"/>
      <c r="F135" s="8"/>
      <c r="G135" s="8"/>
      <c r="H135" s="8"/>
      <c r="I135" s="8"/>
      <c r="J135" s="8"/>
      <c r="K135" s="8"/>
      <c r="L135" s="8"/>
      <c r="M135" s="8"/>
    </row>
    <row r="136" spans="2:13" ht="30" customHeight="1" thickBot="1">
      <c r="B136" s="27" t="s">
        <v>114</v>
      </c>
      <c r="C136" s="79" t="s">
        <v>178</v>
      </c>
      <c r="D136" s="79"/>
      <c r="E136" s="79"/>
      <c r="F136" s="79"/>
      <c r="G136" s="79"/>
      <c r="H136" s="79"/>
      <c r="I136" s="38">
        <v>2082</v>
      </c>
      <c r="J136" s="8"/>
      <c r="K136" s="8"/>
      <c r="L136" s="8"/>
      <c r="M136" s="8"/>
    </row>
    <row r="137" spans="2:13" ht="9" customHeight="1">
      <c r="B137" s="8"/>
      <c r="C137" s="8"/>
      <c r="D137" s="8"/>
      <c r="E137" s="8"/>
      <c r="F137" s="8"/>
      <c r="G137" s="8"/>
      <c r="H137" s="8"/>
      <c r="I137" s="8"/>
      <c r="J137" s="8"/>
      <c r="K137" s="8"/>
      <c r="L137" s="8"/>
      <c r="M137" s="8"/>
    </row>
    <row r="138" spans="2:13" ht="30" customHeight="1" thickBot="1">
      <c r="B138" s="27" t="s">
        <v>212</v>
      </c>
      <c r="C138" s="79" t="s">
        <v>226</v>
      </c>
      <c r="D138" s="79"/>
      <c r="E138" s="79"/>
      <c r="F138" s="79"/>
      <c r="G138" s="79"/>
      <c r="H138" s="79"/>
      <c r="I138" s="38">
        <v>116</v>
      </c>
      <c r="J138" s="8"/>
      <c r="K138" s="8"/>
      <c r="L138" s="8"/>
      <c r="M138" s="8"/>
    </row>
    <row r="139" spans="2:13" ht="9" customHeight="1">
      <c r="B139" s="8"/>
      <c r="C139" s="8"/>
      <c r="D139" s="8"/>
      <c r="E139" s="8"/>
      <c r="F139" s="8"/>
      <c r="G139" s="8"/>
      <c r="H139" s="8"/>
      <c r="I139" s="8"/>
      <c r="J139" s="8"/>
      <c r="K139" s="8"/>
      <c r="L139" s="8"/>
      <c r="M139" s="8"/>
    </row>
    <row r="140" spans="2:13" ht="30" customHeight="1" thickBot="1">
      <c r="B140" s="27" t="s">
        <v>227</v>
      </c>
      <c r="C140" s="79" t="s">
        <v>228</v>
      </c>
      <c r="D140" s="79"/>
      <c r="E140" s="79"/>
      <c r="F140" s="79"/>
      <c r="G140" s="79"/>
      <c r="H140" s="79"/>
      <c r="I140" s="38">
        <v>141</v>
      </c>
      <c r="J140" s="8"/>
      <c r="K140" s="8"/>
      <c r="L140" s="8"/>
      <c r="M140" s="8"/>
    </row>
    <row r="141" spans="2:13" ht="9" customHeight="1">
      <c r="B141" s="8"/>
      <c r="C141" s="8"/>
      <c r="D141" s="8"/>
      <c r="E141" s="8"/>
      <c r="F141" s="8"/>
      <c r="G141" s="8"/>
      <c r="H141" s="8"/>
      <c r="I141" s="8"/>
      <c r="J141" s="8"/>
      <c r="K141" s="8"/>
      <c r="L141" s="8"/>
      <c r="M141" s="8"/>
    </row>
    <row r="142" spans="2:13" ht="9" customHeight="1">
      <c r="B142" s="8"/>
      <c r="C142" s="8"/>
      <c r="D142" s="8"/>
      <c r="E142" s="8"/>
      <c r="F142" s="8"/>
      <c r="G142" s="8"/>
      <c r="H142" s="8"/>
      <c r="I142" s="8"/>
      <c r="J142" s="8"/>
      <c r="K142" s="8"/>
      <c r="L142" s="8"/>
      <c r="M142" s="8"/>
    </row>
    <row r="143" spans="1:13" ht="15">
      <c r="A143" s="2" t="s">
        <v>88</v>
      </c>
      <c r="B143" s="78" t="s">
        <v>218</v>
      </c>
      <c r="C143" s="78"/>
      <c r="D143" s="78"/>
      <c r="E143" s="78"/>
      <c r="F143" s="78"/>
      <c r="G143" s="78"/>
      <c r="H143" s="78"/>
      <c r="I143" s="78"/>
      <c r="J143" s="8"/>
      <c r="K143" s="8"/>
      <c r="L143" s="8"/>
      <c r="M143" s="8"/>
    </row>
    <row r="144" spans="2:13" ht="9" customHeight="1">
      <c r="B144" s="8"/>
      <c r="C144" s="8"/>
      <c r="D144" s="8"/>
      <c r="E144" s="8"/>
      <c r="F144" s="8"/>
      <c r="G144" s="8"/>
      <c r="H144" s="8"/>
      <c r="I144" s="8"/>
      <c r="J144" s="8"/>
      <c r="K144" s="8"/>
      <c r="L144" s="8"/>
      <c r="M144" s="8"/>
    </row>
    <row r="145" spans="2:13" ht="13.5">
      <c r="B145" s="8"/>
      <c r="C145" s="8"/>
      <c r="D145" s="8"/>
      <c r="E145" s="8"/>
      <c r="F145" s="8"/>
      <c r="G145" s="8"/>
      <c r="H145" s="8"/>
      <c r="I145" s="21" t="s">
        <v>92</v>
      </c>
      <c r="J145" s="8"/>
      <c r="L145" s="8"/>
      <c r="M145" s="8"/>
    </row>
    <row r="146" spans="2:13" ht="13.5">
      <c r="B146" s="8"/>
      <c r="C146" s="8"/>
      <c r="D146" s="8"/>
      <c r="E146" s="8"/>
      <c r="F146" s="8"/>
      <c r="G146" s="8"/>
      <c r="H146" s="8"/>
      <c r="I146" s="64" t="str">
        <f>+I123</f>
        <v>31.8.2006</v>
      </c>
      <c r="J146" s="8"/>
      <c r="L146" s="8"/>
      <c r="M146" s="8"/>
    </row>
    <row r="147" spans="2:13" ht="13.5">
      <c r="B147" s="8"/>
      <c r="C147" s="8"/>
      <c r="D147" s="8"/>
      <c r="E147" s="8"/>
      <c r="F147" s="8"/>
      <c r="G147" s="8"/>
      <c r="H147" s="8"/>
      <c r="I147" s="21" t="s">
        <v>18</v>
      </c>
      <c r="J147" s="8"/>
      <c r="L147" s="8"/>
      <c r="M147" s="8"/>
    </row>
    <row r="148" spans="2:13" ht="9" customHeight="1">
      <c r="B148" s="8"/>
      <c r="C148" s="8"/>
      <c r="D148" s="8"/>
      <c r="E148" s="8"/>
      <c r="F148" s="8"/>
      <c r="G148" s="8"/>
      <c r="H148" s="8"/>
      <c r="I148" s="8"/>
      <c r="J148" s="8"/>
      <c r="K148" s="21"/>
      <c r="L148" s="8"/>
      <c r="M148" s="8"/>
    </row>
    <row r="149" spans="2:11" s="27" customFormat="1" ht="13.5">
      <c r="B149" s="27" t="s">
        <v>45</v>
      </c>
      <c r="C149" s="27" t="s">
        <v>97</v>
      </c>
      <c r="D149" s="26"/>
      <c r="E149" s="26"/>
      <c r="F149" s="26"/>
      <c r="G149" s="26"/>
      <c r="H149" s="26"/>
      <c r="I149" s="26"/>
      <c r="K149" s="28"/>
    </row>
    <row r="150" spans="3:11" s="27" customFormat="1" ht="9" customHeight="1">
      <c r="C150" s="26"/>
      <c r="D150" s="26"/>
      <c r="E150" s="26"/>
      <c r="F150" s="26"/>
      <c r="G150" s="26"/>
      <c r="H150" s="26"/>
      <c r="I150" s="26"/>
      <c r="K150" s="28"/>
    </row>
    <row r="151" spans="2:11" s="27" customFormat="1" ht="30" customHeight="1" thickBot="1">
      <c r="B151" s="26"/>
      <c r="C151" s="79" t="s">
        <v>179</v>
      </c>
      <c r="D151" s="79"/>
      <c r="E151" s="79"/>
      <c r="F151" s="79"/>
      <c r="G151" s="79"/>
      <c r="H151" s="79"/>
      <c r="I151" s="38">
        <v>65</v>
      </c>
      <c r="K151" s="28"/>
    </row>
    <row r="152" spans="3:11" s="27" customFormat="1" ht="9" customHeight="1">
      <c r="C152" s="26"/>
      <c r="D152" s="26"/>
      <c r="E152" s="26"/>
      <c r="F152" s="26"/>
      <c r="G152" s="26"/>
      <c r="H152" s="26"/>
      <c r="I152" s="26"/>
      <c r="K152" s="28"/>
    </row>
    <row r="153" spans="3:11" s="27" customFormat="1" ht="30" customHeight="1" thickBot="1">
      <c r="C153" s="79" t="s">
        <v>170</v>
      </c>
      <c r="D153" s="79"/>
      <c r="E153" s="79"/>
      <c r="F153" s="79"/>
      <c r="G153" s="79"/>
      <c r="H153" s="79"/>
      <c r="I153" s="38">
        <v>100</v>
      </c>
      <c r="K153" s="28"/>
    </row>
    <row r="154" spans="3:11" s="27" customFormat="1" ht="9" customHeight="1">
      <c r="C154" s="26"/>
      <c r="D154" s="26"/>
      <c r="E154" s="26"/>
      <c r="F154" s="26"/>
      <c r="G154" s="26"/>
      <c r="H154" s="26"/>
      <c r="I154" s="26"/>
      <c r="K154" s="28"/>
    </row>
    <row r="155" spans="3:11" s="27" customFormat="1" ht="30" customHeight="1" thickBot="1">
      <c r="C155" s="79" t="s">
        <v>98</v>
      </c>
      <c r="D155" s="79"/>
      <c r="E155" s="79"/>
      <c r="F155" s="79"/>
      <c r="G155" s="79"/>
      <c r="H155" s="79"/>
      <c r="I155" s="38">
        <v>130</v>
      </c>
      <c r="K155" s="28"/>
    </row>
    <row r="156" spans="3:11" s="27" customFormat="1" ht="9" customHeight="1">
      <c r="C156" s="8"/>
      <c r="D156" s="8"/>
      <c r="E156" s="8"/>
      <c r="F156" s="8"/>
      <c r="G156" s="8"/>
      <c r="H156" s="8"/>
      <c r="I156" s="39"/>
      <c r="K156" s="28"/>
    </row>
    <row r="157" spans="1:13" ht="30" customHeight="1">
      <c r="A157" s="17" t="s">
        <v>56</v>
      </c>
      <c r="B157" s="78" t="s">
        <v>154</v>
      </c>
      <c r="C157" s="79"/>
      <c r="D157" s="79"/>
      <c r="E157" s="79"/>
      <c r="F157" s="79"/>
      <c r="G157" s="79"/>
      <c r="H157" s="79"/>
      <c r="I157" s="79"/>
      <c r="J157" s="16"/>
      <c r="K157" s="16"/>
      <c r="L157" s="16"/>
      <c r="M157" s="16"/>
    </row>
    <row r="158" ht="9" customHeight="1"/>
    <row r="159" spans="1:2" ht="15">
      <c r="A159" s="2" t="s">
        <v>57</v>
      </c>
      <c r="B159" s="2" t="s">
        <v>155</v>
      </c>
    </row>
    <row r="160" spans="1:2" ht="9" customHeight="1">
      <c r="A160" s="2"/>
      <c r="B160" s="2"/>
    </row>
    <row r="161" spans="2:9" ht="13.5">
      <c r="B161" s="1" t="s">
        <v>79</v>
      </c>
      <c r="C161" s="79" t="s">
        <v>275</v>
      </c>
      <c r="D161" s="79"/>
      <c r="E161" s="79"/>
      <c r="F161" s="79"/>
      <c r="G161" s="79"/>
      <c r="H161" s="79"/>
      <c r="I161" s="79"/>
    </row>
    <row r="162" spans="1:2" ht="9" customHeight="1">
      <c r="A162" s="2"/>
      <c r="B162" s="2"/>
    </row>
    <row r="163" spans="1:9" ht="42" customHeight="1">
      <c r="A163" s="2"/>
      <c r="B163" s="79" t="s">
        <v>277</v>
      </c>
      <c r="C163" s="79"/>
      <c r="D163" s="79"/>
      <c r="E163" s="79"/>
      <c r="F163" s="79"/>
      <c r="G163" s="79"/>
      <c r="H163" s="79"/>
      <c r="I163" s="79"/>
    </row>
    <row r="164" spans="1:2" ht="9" customHeight="1">
      <c r="A164" s="2"/>
      <c r="B164" s="2"/>
    </row>
    <row r="165" spans="1:9" ht="30" customHeight="1">
      <c r="A165" s="2"/>
      <c r="B165" s="79" t="s">
        <v>280</v>
      </c>
      <c r="C165" s="79"/>
      <c r="D165" s="79"/>
      <c r="E165" s="79"/>
      <c r="F165" s="79"/>
      <c r="G165" s="79"/>
      <c r="H165" s="79"/>
      <c r="I165" s="79"/>
    </row>
    <row r="166" spans="1:2" ht="9" customHeight="1">
      <c r="A166" s="2"/>
      <c r="B166" s="2"/>
    </row>
    <row r="167" spans="1:9" ht="15">
      <c r="A167" s="2"/>
      <c r="B167" s="79" t="s">
        <v>278</v>
      </c>
      <c r="C167" s="79"/>
      <c r="D167" s="79"/>
      <c r="E167" s="79"/>
      <c r="F167" s="79"/>
      <c r="G167" s="79"/>
      <c r="H167" s="79"/>
      <c r="I167" s="79"/>
    </row>
    <row r="168" spans="1:9" ht="9" customHeight="1">
      <c r="A168" s="2"/>
      <c r="B168" s="8"/>
      <c r="C168" s="8"/>
      <c r="D168" s="8"/>
      <c r="E168" s="8"/>
      <c r="F168" s="8"/>
      <c r="G168" s="8"/>
      <c r="H168" s="8"/>
      <c r="I168" s="8"/>
    </row>
    <row r="169" spans="1:9" ht="30" customHeight="1">
      <c r="A169" s="2"/>
      <c r="B169" s="79" t="s">
        <v>296</v>
      </c>
      <c r="C169" s="79"/>
      <c r="D169" s="79"/>
      <c r="E169" s="79"/>
      <c r="F169" s="79"/>
      <c r="G169" s="79"/>
      <c r="H169" s="79"/>
      <c r="I169" s="79"/>
    </row>
    <row r="170" spans="1:9" ht="9" customHeight="1">
      <c r="A170" s="2"/>
      <c r="B170" s="8"/>
      <c r="C170" s="8"/>
      <c r="D170" s="8"/>
      <c r="E170" s="8"/>
      <c r="F170" s="8"/>
      <c r="G170" s="8"/>
      <c r="H170" s="8"/>
      <c r="I170" s="8"/>
    </row>
    <row r="171" spans="1:9" ht="15">
      <c r="A171" s="2"/>
      <c r="B171" s="79" t="s">
        <v>297</v>
      </c>
      <c r="C171" s="79"/>
      <c r="D171" s="79"/>
      <c r="E171" s="79"/>
      <c r="F171" s="79"/>
      <c r="G171" s="79"/>
      <c r="H171" s="79"/>
      <c r="I171" s="79"/>
    </row>
    <row r="172" spans="1:9" ht="9" customHeight="1">
      <c r="A172" s="2"/>
      <c r="B172" s="8"/>
      <c r="C172" s="8"/>
      <c r="D172" s="8"/>
      <c r="E172" s="8"/>
      <c r="F172" s="8"/>
      <c r="G172" s="8"/>
      <c r="H172" s="8"/>
      <c r="I172" s="8"/>
    </row>
    <row r="173" spans="1:9" ht="15">
      <c r="A173" s="2"/>
      <c r="B173" s="1" t="s">
        <v>80</v>
      </c>
      <c r="C173" s="79" t="s">
        <v>276</v>
      </c>
      <c r="D173" s="79"/>
      <c r="E173" s="79"/>
      <c r="F173" s="79"/>
      <c r="G173" s="79"/>
      <c r="H173" s="79"/>
      <c r="I173" s="79"/>
    </row>
    <row r="174" spans="1:2" ht="9" customHeight="1">
      <c r="A174" s="2"/>
      <c r="B174" s="2"/>
    </row>
    <row r="175" spans="1:9" ht="42" customHeight="1">
      <c r="A175" s="2"/>
      <c r="B175" s="79" t="s">
        <v>279</v>
      </c>
      <c r="C175" s="79"/>
      <c r="D175" s="79"/>
      <c r="E175" s="79"/>
      <c r="F175" s="79"/>
      <c r="G175" s="79"/>
      <c r="H175" s="79"/>
      <c r="I175" s="79"/>
    </row>
    <row r="176" spans="1:2" ht="9" customHeight="1">
      <c r="A176" s="2"/>
      <c r="B176" s="2"/>
    </row>
    <row r="177" spans="2:9" ht="30" customHeight="1">
      <c r="B177" s="79" t="s">
        <v>281</v>
      </c>
      <c r="C177" s="79"/>
      <c r="D177" s="79"/>
      <c r="E177" s="79"/>
      <c r="F177" s="79"/>
      <c r="G177" s="79"/>
      <c r="H177" s="79"/>
      <c r="I177" s="79"/>
    </row>
    <row r="178" spans="2:9" ht="9" customHeight="1">
      <c r="B178" s="8"/>
      <c r="C178" s="8"/>
      <c r="D178" s="8"/>
      <c r="E178" s="8"/>
      <c r="F178" s="8"/>
      <c r="G178" s="8"/>
      <c r="H178" s="8"/>
      <c r="I178" s="8"/>
    </row>
    <row r="179" spans="2:9" ht="30" customHeight="1">
      <c r="B179" s="79" t="s">
        <v>296</v>
      </c>
      <c r="C179" s="79"/>
      <c r="D179" s="79"/>
      <c r="E179" s="79"/>
      <c r="F179" s="79"/>
      <c r="G179" s="79"/>
      <c r="H179" s="79"/>
      <c r="I179" s="79"/>
    </row>
    <row r="180" spans="2:9" ht="9" customHeight="1">
      <c r="B180" s="8"/>
      <c r="C180" s="8"/>
      <c r="D180" s="8"/>
      <c r="E180" s="8"/>
      <c r="F180" s="8"/>
      <c r="G180" s="8"/>
      <c r="H180" s="8"/>
      <c r="I180" s="8"/>
    </row>
    <row r="181" spans="2:9" ht="13.5" customHeight="1">
      <c r="B181" s="79" t="s">
        <v>298</v>
      </c>
      <c r="C181" s="79"/>
      <c r="D181" s="79"/>
      <c r="E181" s="79"/>
      <c r="F181" s="79"/>
      <c r="G181" s="79"/>
      <c r="H181" s="79"/>
      <c r="I181" s="79"/>
    </row>
    <row r="182" ht="9" customHeight="1"/>
    <row r="183" spans="1:13" ht="30" customHeight="1">
      <c r="A183" s="17" t="s">
        <v>58</v>
      </c>
      <c r="B183" s="85" t="s">
        <v>255</v>
      </c>
      <c r="C183" s="79"/>
      <c r="D183" s="79"/>
      <c r="E183" s="79"/>
      <c r="F183" s="79"/>
      <c r="G183" s="79"/>
      <c r="H183" s="79"/>
      <c r="I183" s="79"/>
      <c r="J183" s="16"/>
      <c r="K183" s="16"/>
      <c r="L183" s="16"/>
      <c r="M183" s="16"/>
    </row>
    <row r="184" ht="9" customHeight="1"/>
    <row r="185" spans="2:13" ht="42" customHeight="1">
      <c r="B185" s="79" t="s">
        <v>305</v>
      </c>
      <c r="C185" s="79"/>
      <c r="D185" s="79"/>
      <c r="E185" s="79"/>
      <c r="F185" s="79"/>
      <c r="G185" s="79"/>
      <c r="H185" s="79"/>
      <c r="I185" s="79"/>
      <c r="J185" s="16"/>
      <c r="K185" s="16"/>
      <c r="L185" s="16"/>
      <c r="M185" s="16"/>
    </row>
    <row r="186" spans="2:13" ht="9" customHeight="1">
      <c r="B186" s="8"/>
      <c r="C186" s="8"/>
      <c r="D186" s="8"/>
      <c r="E186" s="8"/>
      <c r="F186" s="8"/>
      <c r="G186" s="8"/>
      <c r="H186" s="8"/>
      <c r="I186" s="8"/>
      <c r="J186" s="16"/>
      <c r="K186" s="16"/>
      <c r="L186" s="16"/>
      <c r="M186" s="16"/>
    </row>
    <row r="187" spans="2:13" ht="30" customHeight="1">
      <c r="B187" s="79" t="s">
        <v>282</v>
      </c>
      <c r="C187" s="79"/>
      <c r="D187" s="79"/>
      <c r="E187" s="79"/>
      <c r="F187" s="79"/>
      <c r="G187" s="79"/>
      <c r="H187" s="79"/>
      <c r="I187" s="79"/>
      <c r="J187" s="16"/>
      <c r="K187" s="16"/>
      <c r="L187" s="16"/>
      <c r="M187" s="16"/>
    </row>
    <row r="188" spans="2:13" ht="9" customHeight="1">
      <c r="B188" s="8"/>
      <c r="C188" s="8"/>
      <c r="D188" s="8"/>
      <c r="E188" s="8"/>
      <c r="F188" s="8"/>
      <c r="G188" s="8"/>
      <c r="H188" s="8"/>
      <c r="I188" s="8"/>
      <c r="J188" s="16"/>
      <c r="K188" s="16"/>
      <c r="L188" s="16"/>
      <c r="M188" s="16"/>
    </row>
    <row r="189" spans="2:13" ht="30" customHeight="1">
      <c r="B189" s="79" t="s">
        <v>296</v>
      </c>
      <c r="C189" s="79"/>
      <c r="D189" s="79"/>
      <c r="E189" s="79"/>
      <c r="F189" s="79"/>
      <c r="G189" s="79"/>
      <c r="H189" s="79"/>
      <c r="I189" s="79"/>
      <c r="J189" s="16"/>
      <c r="K189" s="16"/>
      <c r="L189" s="16"/>
      <c r="M189" s="16"/>
    </row>
    <row r="190" spans="2:13" ht="9" customHeight="1">
      <c r="B190" s="8"/>
      <c r="C190" s="8"/>
      <c r="D190" s="8"/>
      <c r="E190" s="8"/>
      <c r="F190" s="8"/>
      <c r="G190" s="8"/>
      <c r="H190" s="8"/>
      <c r="I190" s="8"/>
      <c r="J190" s="16"/>
      <c r="K190" s="16"/>
      <c r="L190" s="16"/>
      <c r="M190" s="16"/>
    </row>
    <row r="191" spans="2:13" ht="13.5">
      <c r="B191" s="79" t="s">
        <v>299</v>
      </c>
      <c r="C191" s="79"/>
      <c r="D191" s="79"/>
      <c r="E191" s="79"/>
      <c r="F191" s="79"/>
      <c r="G191" s="79"/>
      <c r="H191" s="79"/>
      <c r="I191" s="79"/>
      <c r="J191" s="16"/>
      <c r="K191" s="16"/>
      <c r="L191" s="16"/>
      <c r="M191" s="16"/>
    </row>
    <row r="192" spans="2:13" ht="9" customHeight="1">
      <c r="B192" s="8"/>
      <c r="C192" s="8"/>
      <c r="D192" s="8"/>
      <c r="E192" s="8"/>
      <c r="F192" s="8"/>
      <c r="G192" s="8"/>
      <c r="H192" s="8"/>
      <c r="I192" s="8"/>
      <c r="J192" s="16"/>
      <c r="K192" s="16"/>
      <c r="L192" s="16"/>
      <c r="M192" s="16"/>
    </row>
    <row r="193" spans="1:2" ht="15">
      <c r="A193" s="2" t="s">
        <v>59</v>
      </c>
      <c r="B193" s="2" t="s">
        <v>283</v>
      </c>
    </row>
    <row r="194" ht="9" customHeight="1"/>
    <row r="195" spans="2:13" ht="57" customHeight="1">
      <c r="B195" s="79" t="s">
        <v>300</v>
      </c>
      <c r="C195" s="79"/>
      <c r="D195" s="79"/>
      <c r="E195" s="79"/>
      <c r="F195" s="79"/>
      <c r="G195" s="79"/>
      <c r="H195" s="79"/>
      <c r="I195" s="79"/>
      <c r="J195" s="16"/>
      <c r="K195" s="16"/>
      <c r="L195" s="16"/>
      <c r="M195" s="16"/>
    </row>
    <row r="196" ht="9" customHeight="1"/>
    <row r="197" spans="1:13" ht="15">
      <c r="A197" s="17" t="s">
        <v>60</v>
      </c>
      <c r="B197" s="85" t="s">
        <v>156</v>
      </c>
      <c r="C197" s="79"/>
      <c r="D197" s="79"/>
      <c r="E197" s="79"/>
      <c r="F197" s="79"/>
      <c r="G197" s="79"/>
      <c r="H197" s="79"/>
      <c r="I197" s="79"/>
      <c r="J197" s="16"/>
      <c r="K197" s="16"/>
      <c r="L197" s="16"/>
      <c r="M197" s="16"/>
    </row>
    <row r="198" ht="9" customHeight="1"/>
    <row r="199" spans="2:13" ht="13.5" customHeight="1">
      <c r="B199" s="79" t="s">
        <v>61</v>
      </c>
      <c r="C199" s="79"/>
      <c r="D199" s="79"/>
      <c r="E199" s="79"/>
      <c r="F199" s="79"/>
      <c r="G199" s="79"/>
      <c r="H199" s="79"/>
      <c r="I199" s="79"/>
      <c r="J199" s="16"/>
      <c r="K199" s="16"/>
      <c r="L199" s="16"/>
      <c r="M199" s="16"/>
    </row>
    <row r="200" ht="9" customHeight="1"/>
    <row r="201" spans="1:2" ht="15">
      <c r="A201" s="2" t="s">
        <v>62</v>
      </c>
      <c r="B201" s="2" t="s">
        <v>157</v>
      </c>
    </row>
    <row r="202" ht="9" customHeight="1"/>
    <row r="203" spans="8:9" ht="13.5">
      <c r="H203" s="20" t="s">
        <v>236</v>
      </c>
      <c r="I203" s="20" t="s">
        <v>256</v>
      </c>
    </row>
    <row r="204" spans="8:9" ht="13.5">
      <c r="H204" s="19" t="s">
        <v>116</v>
      </c>
      <c r="I204" s="19" t="s">
        <v>141</v>
      </c>
    </row>
    <row r="205" spans="8:9" ht="13.5">
      <c r="H205" s="19" t="s">
        <v>64</v>
      </c>
      <c r="I205" s="19" t="s">
        <v>64</v>
      </c>
    </row>
    <row r="206" spans="8:9" ht="13.5">
      <c r="H206" s="20" t="s">
        <v>237</v>
      </c>
      <c r="I206" s="20" t="str">
        <f>+H206</f>
        <v>31.8.2006</v>
      </c>
    </row>
    <row r="207" spans="8:9" ht="13.5">
      <c r="H207" s="20" t="s">
        <v>18</v>
      </c>
      <c r="I207" s="20" t="s">
        <v>18</v>
      </c>
    </row>
    <row r="208" spans="2:9" ht="13.5">
      <c r="B208" t="s">
        <v>63</v>
      </c>
      <c r="H208" s="14">
        <v>3224</v>
      </c>
      <c r="I208" s="14">
        <v>10724</v>
      </c>
    </row>
    <row r="209" spans="2:9" ht="13.5">
      <c r="B209" t="s">
        <v>180</v>
      </c>
      <c r="H209" s="60">
        <v>0</v>
      </c>
      <c r="I209" s="60">
        <v>31</v>
      </c>
    </row>
    <row r="210" spans="8:9" ht="13.5">
      <c r="H210" s="14">
        <f>SUM(H208:H209)</f>
        <v>3224</v>
      </c>
      <c r="I210" s="14">
        <f>SUM(I208:I209)</f>
        <v>10755</v>
      </c>
    </row>
    <row r="211" spans="2:9" ht="13.5">
      <c r="B211" t="s">
        <v>11</v>
      </c>
      <c r="H211" s="44">
        <v>-481</v>
      </c>
      <c r="I211" s="44">
        <v>-516</v>
      </c>
    </row>
    <row r="212" spans="2:9" ht="13.5">
      <c r="B212" t="s">
        <v>197</v>
      </c>
      <c r="H212" s="25">
        <v>242</v>
      </c>
      <c r="I212" s="25">
        <v>784</v>
      </c>
    </row>
    <row r="213" spans="8:9" ht="14.25" thickBot="1">
      <c r="H213" s="34">
        <f>SUM(H210:H212)</f>
        <v>2985</v>
      </c>
      <c r="I213" s="34">
        <f>SUM(I210:I212)</f>
        <v>11023</v>
      </c>
    </row>
    <row r="214" ht="9" customHeight="1"/>
    <row r="215" spans="2:13" ht="30" customHeight="1">
      <c r="B215" s="79" t="s">
        <v>284</v>
      </c>
      <c r="C215" s="79"/>
      <c r="D215" s="79"/>
      <c r="E215" s="79"/>
      <c r="F215" s="79"/>
      <c r="G215" s="79"/>
      <c r="H215" s="79"/>
      <c r="I215" s="79"/>
      <c r="J215" s="16"/>
      <c r="K215" s="16"/>
      <c r="L215" s="16"/>
      <c r="M215" s="16"/>
    </row>
    <row r="216" spans="2:13" ht="9" customHeight="1">
      <c r="B216" s="8"/>
      <c r="C216" s="8"/>
      <c r="D216" s="8"/>
      <c r="E216" s="8"/>
      <c r="F216" s="8"/>
      <c r="G216" s="8"/>
      <c r="H216" s="8"/>
      <c r="I216" s="8"/>
      <c r="J216" s="16"/>
      <c r="K216" s="16"/>
      <c r="L216" s="16"/>
      <c r="M216" s="16"/>
    </row>
    <row r="217" spans="1:2" ht="15">
      <c r="A217" s="2" t="s">
        <v>65</v>
      </c>
      <c r="B217" s="2" t="s">
        <v>171</v>
      </c>
    </row>
    <row r="218" ht="9" customHeight="1"/>
    <row r="219" spans="2:13" ht="30" customHeight="1">
      <c r="B219" s="79" t="s">
        <v>274</v>
      </c>
      <c r="C219" s="79"/>
      <c r="D219" s="79"/>
      <c r="E219" s="79"/>
      <c r="F219" s="79"/>
      <c r="G219" s="79"/>
      <c r="H219" s="79"/>
      <c r="I219" s="79"/>
      <c r="J219" s="16"/>
      <c r="K219" s="16"/>
      <c r="L219" s="16"/>
      <c r="M219" s="16"/>
    </row>
    <row r="220" ht="9" customHeight="1"/>
    <row r="221" spans="1:2" ht="15">
      <c r="A221" s="2" t="s">
        <v>66</v>
      </c>
      <c r="B221" s="2" t="s">
        <v>158</v>
      </c>
    </row>
    <row r="222" ht="9" customHeight="1"/>
    <row r="223" spans="2:3" ht="13.5">
      <c r="B223" t="s">
        <v>45</v>
      </c>
      <c r="C223" t="s">
        <v>67</v>
      </c>
    </row>
    <row r="224" spans="8:9" ht="13.5">
      <c r="H224" s="20" t="s">
        <v>236</v>
      </c>
      <c r="I224" s="20" t="s">
        <v>256</v>
      </c>
    </row>
    <row r="225" spans="8:9" ht="13.5">
      <c r="H225" s="19" t="s">
        <v>116</v>
      </c>
      <c r="I225" s="19" t="s">
        <v>141</v>
      </c>
    </row>
    <row r="226" spans="8:9" ht="13.5">
      <c r="H226" s="19" t="s">
        <v>64</v>
      </c>
      <c r="I226" s="19" t="s">
        <v>64</v>
      </c>
    </row>
    <row r="227" spans="8:9" ht="13.5">
      <c r="H227" s="20" t="s">
        <v>237</v>
      </c>
      <c r="I227" s="20" t="str">
        <f>+H227</f>
        <v>31.8.2006</v>
      </c>
    </row>
    <row r="228" spans="8:9" ht="13.5">
      <c r="H228" s="20" t="s">
        <v>18</v>
      </c>
      <c r="I228" s="20" t="s">
        <v>18</v>
      </c>
    </row>
    <row r="229" spans="3:9" ht="14.25" thickBot="1">
      <c r="C229" t="s">
        <v>68</v>
      </c>
      <c r="H229" s="65">
        <v>4</v>
      </c>
      <c r="I229" s="15">
        <v>211</v>
      </c>
    </row>
    <row r="230" ht="9" customHeight="1"/>
    <row r="231" spans="3:9" ht="14.25" thickBot="1">
      <c r="C231" t="s">
        <v>69</v>
      </c>
      <c r="H231" s="45">
        <v>1807</v>
      </c>
      <c r="I231" s="45">
        <v>1807</v>
      </c>
    </row>
    <row r="232" ht="9" customHeight="1"/>
    <row r="233" spans="3:9" ht="14.25" thickBot="1">
      <c r="C233" t="s">
        <v>106</v>
      </c>
      <c r="H233" s="45">
        <v>511</v>
      </c>
      <c r="I233" s="45">
        <v>511</v>
      </c>
    </row>
    <row r="234" spans="9:11" ht="9" customHeight="1">
      <c r="I234" s="39"/>
      <c r="K234" s="39"/>
    </row>
    <row r="235" spans="2:3" ht="13.5">
      <c r="B235" t="s">
        <v>48</v>
      </c>
      <c r="C235" t="s">
        <v>257</v>
      </c>
    </row>
    <row r="236" ht="9" customHeight="1"/>
    <row r="237" ht="13.5">
      <c r="I237" s="20" t="s">
        <v>18</v>
      </c>
    </row>
    <row r="238" spans="3:9" ht="14.25" thickBot="1">
      <c r="C238" t="s">
        <v>70</v>
      </c>
      <c r="I238" s="15">
        <v>20335</v>
      </c>
    </row>
    <row r="239" ht="9" customHeight="1"/>
    <row r="240" spans="3:9" ht="14.25" thickBot="1">
      <c r="C240" t="s">
        <v>71</v>
      </c>
      <c r="I240" s="15">
        <v>20335</v>
      </c>
    </row>
    <row r="241" ht="9" customHeight="1"/>
    <row r="242" spans="3:9" ht="14.25" thickBot="1">
      <c r="C242" t="s">
        <v>72</v>
      </c>
      <c r="I242" s="15">
        <v>29434</v>
      </c>
    </row>
    <row r="243" ht="9" customHeight="1"/>
    <row r="244" spans="1:2" ht="15">
      <c r="A244" s="2" t="s">
        <v>73</v>
      </c>
      <c r="B244" s="2" t="s">
        <v>159</v>
      </c>
    </row>
    <row r="245" ht="9" customHeight="1"/>
    <row r="246" spans="2:13" ht="82.5" customHeight="1">
      <c r="B246" s="79" t="s">
        <v>229</v>
      </c>
      <c r="C246" s="79"/>
      <c r="D246" s="79"/>
      <c r="E246" s="79"/>
      <c r="F246" s="79"/>
      <c r="G246" s="79"/>
      <c r="H246" s="79"/>
      <c r="I246" s="79"/>
      <c r="J246" s="16"/>
      <c r="K246" s="16"/>
      <c r="L246" s="16"/>
      <c r="M246" s="16"/>
    </row>
    <row r="247" spans="2:13" ht="9" customHeight="1">
      <c r="B247" s="8"/>
      <c r="C247" s="8"/>
      <c r="D247" s="8"/>
      <c r="E247" s="8"/>
      <c r="F247" s="8"/>
      <c r="G247" s="8"/>
      <c r="H247" s="8"/>
      <c r="I247" s="8"/>
      <c r="J247" s="16"/>
      <c r="K247" s="16"/>
      <c r="L247" s="16"/>
      <c r="M247" s="16"/>
    </row>
    <row r="248" spans="2:13" ht="30" customHeight="1">
      <c r="B248" s="79" t="s">
        <v>231</v>
      </c>
      <c r="C248" s="79"/>
      <c r="D248" s="79"/>
      <c r="E248" s="79"/>
      <c r="F248" s="79"/>
      <c r="G248" s="79"/>
      <c r="H248" s="79"/>
      <c r="I248" s="79"/>
      <c r="J248" s="16"/>
      <c r="K248" s="16"/>
      <c r="L248" s="16"/>
      <c r="M248" s="16"/>
    </row>
    <row r="249" spans="2:13" ht="9" customHeight="1">
      <c r="B249" s="8"/>
      <c r="C249" s="8"/>
      <c r="D249" s="8"/>
      <c r="E249" s="8"/>
      <c r="F249" s="8"/>
      <c r="G249" s="8"/>
      <c r="H249" s="8"/>
      <c r="I249" s="8"/>
      <c r="J249" s="16"/>
      <c r="K249" s="16"/>
      <c r="L249" s="16"/>
      <c r="M249" s="16"/>
    </row>
    <row r="250" spans="2:13" ht="42" customHeight="1">
      <c r="B250" s="79" t="s">
        <v>230</v>
      </c>
      <c r="C250" s="79"/>
      <c r="D250" s="79"/>
      <c r="E250" s="79"/>
      <c r="F250" s="79"/>
      <c r="G250" s="79"/>
      <c r="H250" s="79"/>
      <c r="I250" s="79"/>
      <c r="J250" s="16"/>
      <c r="K250" s="16"/>
      <c r="L250" s="16"/>
      <c r="M250" s="16"/>
    </row>
    <row r="251" spans="2:13" ht="9" customHeight="1">
      <c r="B251" s="8"/>
      <c r="C251" s="8"/>
      <c r="D251" s="8"/>
      <c r="E251" s="8"/>
      <c r="F251" s="8"/>
      <c r="G251" s="8"/>
      <c r="H251" s="8"/>
      <c r="I251" s="8"/>
      <c r="J251" s="16"/>
      <c r="K251" s="16"/>
      <c r="L251" s="16"/>
      <c r="M251" s="16"/>
    </row>
    <row r="252" spans="2:13" ht="30" customHeight="1">
      <c r="B252" s="79" t="s">
        <v>301</v>
      </c>
      <c r="C252" s="79"/>
      <c r="D252" s="79"/>
      <c r="E252" s="79"/>
      <c r="F252" s="79"/>
      <c r="G252" s="79"/>
      <c r="H252" s="79"/>
      <c r="I252" s="79"/>
      <c r="J252" s="16"/>
      <c r="K252" s="16"/>
      <c r="L252" s="16"/>
      <c r="M252" s="16"/>
    </row>
    <row r="253" spans="2:13" ht="9" customHeight="1">
      <c r="B253" s="8"/>
      <c r="C253" s="8"/>
      <c r="D253" s="8"/>
      <c r="E253" s="8"/>
      <c r="F253" s="8"/>
      <c r="G253" s="8"/>
      <c r="H253" s="8"/>
      <c r="I253" s="8"/>
      <c r="J253" s="16"/>
      <c r="K253" s="16"/>
      <c r="L253" s="16"/>
      <c r="M253" s="16"/>
    </row>
    <row r="254" spans="1:2" ht="15">
      <c r="A254" s="2" t="s">
        <v>74</v>
      </c>
      <c r="B254" s="2" t="s">
        <v>160</v>
      </c>
    </row>
    <row r="255" ht="9" customHeight="1"/>
    <row r="256" spans="2:13" ht="13.5" customHeight="1">
      <c r="B256" s="79" t="s">
        <v>258</v>
      </c>
      <c r="C256" s="79"/>
      <c r="D256" s="79"/>
      <c r="E256" s="79"/>
      <c r="F256" s="79"/>
      <c r="G256" s="79"/>
      <c r="H256" s="79"/>
      <c r="I256" s="79"/>
      <c r="J256" s="16"/>
      <c r="K256" s="16"/>
      <c r="L256" s="16"/>
      <c r="M256" s="16"/>
    </row>
    <row r="257" ht="9" customHeight="1"/>
    <row r="258" spans="1:2" ht="15">
      <c r="A258" s="2" t="s">
        <v>75</v>
      </c>
      <c r="B258" s="2" t="s">
        <v>161</v>
      </c>
    </row>
    <row r="259" ht="9" customHeight="1"/>
    <row r="260" spans="2:13" ht="13.5" customHeight="1">
      <c r="B260" s="79" t="s">
        <v>76</v>
      </c>
      <c r="C260" s="79"/>
      <c r="D260" s="79"/>
      <c r="E260" s="79"/>
      <c r="F260" s="79"/>
      <c r="G260" s="79"/>
      <c r="H260" s="79"/>
      <c r="I260" s="79"/>
      <c r="J260" s="16"/>
      <c r="K260" s="16"/>
      <c r="L260" s="16"/>
      <c r="M260" s="16"/>
    </row>
    <row r="261" ht="9" customHeight="1"/>
    <row r="262" spans="1:2" ht="15">
      <c r="A262" s="2" t="s">
        <v>77</v>
      </c>
      <c r="B262" s="2" t="s">
        <v>162</v>
      </c>
    </row>
    <row r="263" ht="9" customHeight="1"/>
    <row r="264" spans="2:9" ht="13.5">
      <c r="B264" s="79" t="s">
        <v>208</v>
      </c>
      <c r="C264" s="79"/>
      <c r="D264" s="79"/>
      <c r="E264" s="79"/>
      <c r="F264" s="79"/>
      <c r="G264" s="79"/>
      <c r="H264" s="79"/>
      <c r="I264" s="79"/>
    </row>
    <row r="265" ht="9" customHeight="1"/>
    <row r="266" spans="1:2" ht="15">
      <c r="A266" s="2" t="s">
        <v>78</v>
      </c>
      <c r="B266" s="2" t="s">
        <v>163</v>
      </c>
    </row>
    <row r="267" spans="1:2" ht="9" customHeight="1">
      <c r="A267" s="2"/>
      <c r="B267" s="2"/>
    </row>
    <row r="268" spans="1:13" ht="42.75" customHeight="1">
      <c r="A268" s="2"/>
      <c r="B268" s="48" t="s">
        <v>45</v>
      </c>
      <c r="C268" s="79" t="s">
        <v>259</v>
      </c>
      <c r="D268" s="79"/>
      <c r="E268" s="79"/>
      <c r="F268" s="79"/>
      <c r="G268" s="79"/>
      <c r="H268" s="79"/>
      <c r="I268" s="79"/>
      <c r="J268" s="16"/>
      <c r="K268" s="16"/>
      <c r="L268" s="16"/>
      <c r="M268" s="16"/>
    </row>
    <row r="269" spans="1:13" ht="9" customHeight="1">
      <c r="A269" s="2"/>
      <c r="B269" s="48"/>
      <c r="C269" s="8"/>
      <c r="D269" s="8"/>
      <c r="E269" s="8"/>
      <c r="F269" s="8"/>
      <c r="G269" s="8"/>
      <c r="H269" s="8"/>
      <c r="I269" s="8"/>
      <c r="J269" s="16"/>
      <c r="K269" s="16"/>
      <c r="L269" s="16"/>
      <c r="M269" s="16"/>
    </row>
    <row r="270" spans="1:13" ht="30" customHeight="1">
      <c r="A270" s="2"/>
      <c r="B270" s="48"/>
      <c r="C270" s="79" t="s">
        <v>260</v>
      </c>
      <c r="D270" s="79"/>
      <c r="E270" s="79"/>
      <c r="F270" s="79"/>
      <c r="G270" s="79"/>
      <c r="H270" s="79"/>
      <c r="I270" s="79"/>
      <c r="J270" s="16"/>
      <c r="K270" s="16"/>
      <c r="L270" s="16"/>
      <c r="M270" s="16"/>
    </row>
    <row r="271" spans="1:13" ht="9" customHeight="1">
      <c r="A271" s="2"/>
      <c r="B271" s="48"/>
      <c r="C271" s="8"/>
      <c r="D271" s="8"/>
      <c r="E271" s="8"/>
      <c r="F271" s="8"/>
      <c r="G271" s="8"/>
      <c r="H271" s="8"/>
      <c r="I271" s="8"/>
      <c r="J271" s="16"/>
      <c r="K271" s="16"/>
      <c r="L271" s="16"/>
      <c r="M271" s="16"/>
    </row>
    <row r="272" spans="1:13" ht="15">
      <c r="A272" s="2"/>
      <c r="B272" t="s">
        <v>48</v>
      </c>
      <c r="C272" s="91" t="s">
        <v>261</v>
      </c>
      <c r="D272" s="91"/>
      <c r="E272" s="91"/>
      <c r="F272" s="91"/>
      <c r="G272" s="91"/>
      <c r="H272" s="91"/>
      <c r="I272" s="91"/>
      <c r="J272" s="16"/>
      <c r="K272" s="16"/>
      <c r="L272" s="16"/>
      <c r="M272" s="16"/>
    </row>
    <row r="273" spans="1:13" ht="9" customHeight="1">
      <c r="A273" s="2"/>
      <c r="C273" s="73"/>
      <c r="D273" s="73"/>
      <c r="E273" s="73"/>
      <c r="F273" s="73"/>
      <c r="G273" s="73"/>
      <c r="H273" s="73"/>
      <c r="I273" s="73"/>
      <c r="J273" s="16"/>
      <c r="K273" s="16"/>
      <c r="L273" s="16"/>
      <c r="M273" s="16"/>
    </row>
    <row r="274" spans="1:13" ht="15">
      <c r="A274" s="2"/>
      <c r="D274" s="74" t="s">
        <v>189</v>
      </c>
      <c r="E274" s="74"/>
      <c r="G274" s="50" t="s">
        <v>107</v>
      </c>
      <c r="H274" s="5" t="s">
        <v>108</v>
      </c>
      <c r="I274" s="5" t="s">
        <v>109</v>
      </c>
      <c r="J274" s="16"/>
      <c r="K274" s="16"/>
      <c r="L274" s="16"/>
      <c r="M274" s="16"/>
    </row>
    <row r="275" spans="1:13" ht="15">
      <c r="A275" s="2"/>
      <c r="C275" s="73"/>
      <c r="D275" s="42"/>
      <c r="E275" s="42"/>
      <c r="F275" s="42"/>
      <c r="G275" s="46" t="s">
        <v>115</v>
      </c>
      <c r="H275" s="46" t="s">
        <v>115</v>
      </c>
      <c r="I275" s="46" t="s">
        <v>115</v>
      </c>
      <c r="J275" s="16"/>
      <c r="K275" s="16"/>
      <c r="L275" s="16"/>
      <c r="M275" s="16"/>
    </row>
    <row r="276" spans="1:13" ht="15">
      <c r="A276" s="2"/>
      <c r="C276" s="73"/>
      <c r="D276" s="42" t="s">
        <v>110</v>
      </c>
      <c r="E276" s="42"/>
      <c r="F276" s="42"/>
      <c r="G276" s="52">
        <v>15</v>
      </c>
      <c r="H276" s="40">
        <v>28</v>
      </c>
      <c r="I276" s="52">
        <v>10.8</v>
      </c>
      <c r="J276" s="16"/>
      <c r="K276" s="16"/>
      <c r="L276" s="16"/>
      <c r="M276" s="16"/>
    </row>
    <row r="277" spans="1:13" ht="15">
      <c r="A277" s="2"/>
      <c r="C277" s="73"/>
      <c r="D277" s="42" t="s">
        <v>111</v>
      </c>
      <c r="E277" s="42"/>
      <c r="F277" s="42"/>
      <c r="G277" s="52">
        <v>15</v>
      </c>
      <c r="H277" s="40">
        <v>28</v>
      </c>
      <c r="I277" s="52">
        <v>10.8</v>
      </c>
      <c r="J277" s="16"/>
      <c r="K277" s="16"/>
      <c r="L277" s="16"/>
      <c r="M277" s="16"/>
    </row>
    <row r="278" spans="1:13" ht="15.75" thickBot="1">
      <c r="A278" s="2"/>
      <c r="B278" s="48"/>
      <c r="C278" s="8"/>
      <c r="G278" s="58">
        <f>SUM(G276:G277)</f>
        <v>30</v>
      </c>
      <c r="H278" s="66">
        <v>28</v>
      </c>
      <c r="I278" s="58">
        <f>SUM(I276:I277)</f>
        <v>21.6</v>
      </c>
      <c r="J278" s="16"/>
      <c r="K278" s="16"/>
      <c r="L278" s="16"/>
      <c r="M278" s="16"/>
    </row>
    <row r="279" spans="1:13" ht="9" customHeight="1">
      <c r="A279" s="2"/>
      <c r="B279" s="48"/>
      <c r="C279" s="8"/>
      <c r="G279" s="52"/>
      <c r="H279" s="40"/>
      <c r="I279" s="52"/>
      <c r="J279" s="16"/>
      <c r="K279" s="16"/>
      <c r="L279" s="16"/>
      <c r="M279" s="16"/>
    </row>
    <row r="280" spans="2:9" ht="13.5" customHeight="1">
      <c r="B280" t="s">
        <v>214</v>
      </c>
      <c r="C280" s="91" t="s">
        <v>184</v>
      </c>
      <c r="D280" s="91"/>
      <c r="E280" s="91"/>
      <c r="F280" s="91"/>
      <c r="G280" s="91"/>
      <c r="H280" s="91"/>
      <c r="I280" s="91"/>
    </row>
    <row r="281" ht="9" customHeight="1"/>
    <row r="282" spans="4:9" ht="13.5">
      <c r="D282" s="49" t="s">
        <v>189</v>
      </c>
      <c r="E282" s="41"/>
      <c r="F282" s="41"/>
      <c r="G282" s="50" t="s">
        <v>107</v>
      </c>
      <c r="H282" s="5" t="s">
        <v>108</v>
      </c>
      <c r="I282" s="5" t="s">
        <v>109</v>
      </c>
    </row>
    <row r="283" spans="4:9" ht="13.5">
      <c r="D283" s="42"/>
      <c r="E283" s="42"/>
      <c r="F283" s="42"/>
      <c r="G283" s="46" t="s">
        <v>115</v>
      </c>
      <c r="H283" s="46" t="s">
        <v>115</v>
      </c>
      <c r="I283" s="46" t="s">
        <v>115</v>
      </c>
    </row>
    <row r="284" spans="4:9" ht="13.5">
      <c r="D284" s="42" t="s">
        <v>110</v>
      </c>
      <c r="E284" s="42"/>
      <c r="F284" s="42"/>
      <c r="G284" s="52">
        <v>15</v>
      </c>
      <c r="H284" s="40">
        <v>28</v>
      </c>
      <c r="I284" s="52">
        <v>10.8</v>
      </c>
    </row>
    <row r="285" spans="4:9" ht="13.5">
      <c r="D285" s="42" t="s">
        <v>111</v>
      </c>
      <c r="E285" s="42"/>
      <c r="F285" s="42"/>
      <c r="G285" s="52">
        <v>18</v>
      </c>
      <c r="H285" s="40">
        <v>28</v>
      </c>
      <c r="I285" s="52">
        <v>12.96</v>
      </c>
    </row>
    <row r="286" spans="7:9" ht="14.25" thickBot="1">
      <c r="G286" s="58">
        <f>SUM(G284:G285)</f>
        <v>33</v>
      </c>
      <c r="H286" s="66">
        <v>28</v>
      </c>
      <c r="I286" s="58">
        <f>SUM(I284:I285)</f>
        <v>23.76</v>
      </c>
    </row>
    <row r="287" spans="7:9" ht="9" customHeight="1">
      <c r="G287" s="52"/>
      <c r="H287" s="40"/>
      <c r="I287" s="52"/>
    </row>
    <row r="288" spans="1:2" ht="15">
      <c r="A288" s="2" t="s">
        <v>81</v>
      </c>
      <c r="B288" s="2" t="s">
        <v>164</v>
      </c>
    </row>
    <row r="289" ht="9" customHeight="1"/>
    <row r="290" ht="13.5">
      <c r="B290" t="s">
        <v>87</v>
      </c>
    </row>
    <row r="291" ht="9" customHeight="1"/>
    <row r="292" spans="6:9" ht="13.5">
      <c r="F292" s="89" t="s">
        <v>262</v>
      </c>
      <c r="G292" s="90"/>
      <c r="H292" s="87" t="s">
        <v>263</v>
      </c>
      <c r="I292" s="88"/>
    </row>
    <row r="293" spans="6:9" ht="13.5">
      <c r="F293" s="63" t="s">
        <v>237</v>
      </c>
      <c r="G293" s="63" t="s">
        <v>181</v>
      </c>
      <c r="H293" s="63" t="s">
        <v>237</v>
      </c>
      <c r="I293" s="63" t="s">
        <v>181</v>
      </c>
    </row>
    <row r="294" spans="2:7" ht="13.5">
      <c r="B294" t="s">
        <v>45</v>
      </c>
      <c r="C294" t="s">
        <v>82</v>
      </c>
      <c r="F294" s="22"/>
      <c r="G294" s="22"/>
    </row>
    <row r="295" spans="6:9" ht="9" customHeight="1">
      <c r="F295" s="22"/>
      <c r="G295" s="22"/>
      <c r="H295" s="22"/>
      <c r="I295" s="22"/>
    </row>
    <row r="296" spans="3:10" ht="14.25" thickBot="1">
      <c r="C296" t="s">
        <v>83</v>
      </c>
      <c r="F296" s="15">
        <f>+'Income Statement '!E21</f>
        <v>4450</v>
      </c>
      <c r="G296" s="15">
        <f>+'Income Statement '!F21</f>
        <v>5655</v>
      </c>
      <c r="H296" s="15">
        <f>+'Income Statement '!G21</f>
        <v>22496</v>
      </c>
      <c r="I296" s="15">
        <f>+'Income Statement '!H21</f>
        <v>34691</v>
      </c>
      <c r="J296" s="14"/>
    </row>
    <row r="297" spans="6:10" ht="9" customHeight="1">
      <c r="F297" s="14"/>
      <c r="G297" s="14"/>
      <c r="H297" s="14"/>
      <c r="I297" s="14"/>
      <c r="J297" s="14"/>
    </row>
    <row r="298" spans="3:10" ht="30" customHeight="1" thickBot="1">
      <c r="C298" s="79" t="s">
        <v>302</v>
      </c>
      <c r="D298" s="79"/>
      <c r="E298" s="79"/>
      <c r="F298" s="15">
        <v>91363</v>
      </c>
      <c r="G298" s="23">
        <v>90647</v>
      </c>
      <c r="H298" s="15">
        <v>91310</v>
      </c>
      <c r="I298" s="23">
        <v>90343</v>
      </c>
      <c r="J298" s="14"/>
    </row>
    <row r="299" spans="6:10" ht="9" customHeight="1">
      <c r="F299" s="14"/>
      <c r="G299" s="14"/>
      <c r="H299" s="14"/>
      <c r="I299" s="14"/>
      <c r="J299" s="14"/>
    </row>
    <row r="300" spans="3:10" ht="14.25" thickBot="1">
      <c r="C300" t="s">
        <v>84</v>
      </c>
      <c r="F300" s="68">
        <f>+F296/F298*100</f>
        <v>4.870680691308298</v>
      </c>
      <c r="G300" s="68">
        <f>+G296/G298*100</f>
        <v>6.2384855538517545</v>
      </c>
      <c r="H300" s="68">
        <f>+H296/H298*100</f>
        <v>24.63695104588764</v>
      </c>
      <c r="I300" s="68">
        <f>+I296/I298*100</f>
        <v>38.39921189245432</v>
      </c>
      <c r="J300" s="14"/>
    </row>
    <row r="301" spans="6:10" ht="9" customHeight="1">
      <c r="F301" s="14"/>
      <c r="G301" s="14"/>
      <c r="H301" s="14"/>
      <c r="I301" s="14"/>
      <c r="J301" s="14"/>
    </row>
    <row r="302" spans="2:10" ht="13.5">
      <c r="B302" t="s">
        <v>48</v>
      </c>
      <c r="C302" t="s">
        <v>85</v>
      </c>
      <c r="F302" s="14"/>
      <c r="G302" s="14"/>
      <c r="H302" s="14"/>
      <c r="I302" s="14"/>
      <c r="J302" s="14"/>
    </row>
    <row r="303" spans="6:10" ht="9" customHeight="1">
      <c r="F303" s="14"/>
      <c r="G303" s="14"/>
      <c r="H303" s="14"/>
      <c r="I303" s="14"/>
      <c r="J303" s="14"/>
    </row>
    <row r="304" spans="3:10" ht="14.25" thickBot="1">
      <c r="C304" t="s">
        <v>83</v>
      </c>
      <c r="F304" s="71">
        <f>F296</f>
        <v>4450</v>
      </c>
      <c r="G304" s="15">
        <f>+G296</f>
        <v>5655</v>
      </c>
      <c r="H304" s="71">
        <f>H296</f>
        <v>22496</v>
      </c>
      <c r="I304" s="15">
        <f>+I296</f>
        <v>34691</v>
      </c>
      <c r="J304" s="14"/>
    </row>
    <row r="305" spans="6:10" ht="9" customHeight="1">
      <c r="F305" s="14"/>
      <c r="G305" s="14"/>
      <c r="H305" s="14"/>
      <c r="I305" s="14"/>
      <c r="J305" s="14"/>
    </row>
    <row r="306" spans="3:10" ht="30" customHeight="1">
      <c r="C306" s="79" t="s">
        <v>302</v>
      </c>
      <c r="D306" s="79"/>
      <c r="E306" s="79"/>
      <c r="F306" s="69">
        <f>F298</f>
        <v>91363</v>
      </c>
      <c r="G306" s="24">
        <f>+G298</f>
        <v>90647</v>
      </c>
      <c r="H306" s="69">
        <f>H298</f>
        <v>91310</v>
      </c>
      <c r="I306" s="24">
        <f>+I298</f>
        <v>90343</v>
      </c>
      <c r="J306" s="24"/>
    </row>
    <row r="307" spans="6:10" ht="9" customHeight="1">
      <c r="F307" s="14"/>
      <c r="G307" s="14"/>
      <c r="H307" s="14"/>
      <c r="I307" s="14"/>
      <c r="J307" s="14"/>
    </row>
    <row r="308" spans="3:10" ht="13.5">
      <c r="C308" s="79" t="s">
        <v>142</v>
      </c>
      <c r="D308" s="79"/>
      <c r="E308" s="79"/>
      <c r="F308" s="69" t="s">
        <v>215</v>
      </c>
      <c r="G308" s="6">
        <v>72</v>
      </c>
      <c r="H308" s="69" t="s">
        <v>215</v>
      </c>
      <c r="I308" s="6">
        <v>71</v>
      </c>
      <c r="J308" s="14"/>
    </row>
    <row r="309" spans="3:10" ht="9" customHeight="1">
      <c r="C309" s="8"/>
      <c r="D309" s="8"/>
      <c r="E309" s="8"/>
      <c r="F309" s="69"/>
      <c r="G309" s="6"/>
      <c r="H309" s="69"/>
      <c r="I309" s="6"/>
      <c r="J309" s="14"/>
    </row>
    <row r="310" spans="3:10" ht="28.5" customHeight="1" thickBot="1">
      <c r="C310" s="79" t="s">
        <v>303</v>
      </c>
      <c r="D310" s="79"/>
      <c r="E310" s="79"/>
      <c r="F310" s="72" t="s">
        <v>215</v>
      </c>
      <c r="G310" s="34">
        <f>SUM(G306:G308)</f>
        <v>90719</v>
      </c>
      <c r="H310" s="72" t="s">
        <v>215</v>
      </c>
      <c r="I310" s="34">
        <f>SUM(I306:I308)</f>
        <v>90414</v>
      </c>
      <c r="J310" s="14"/>
    </row>
    <row r="311" spans="3:10" ht="13.5">
      <c r="C311" s="8"/>
      <c r="D311" s="8"/>
      <c r="E311" s="8"/>
      <c r="F311" s="77"/>
      <c r="G311" s="24"/>
      <c r="H311" s="77"/>
      <c r="I311" s="24"/>
      <c r="J311" s="14"/>
    </row>
    <row r="312" spans="6:10" ht="9" customHeight="1">
      <c r="F312" s="14"/>
      <c r="G312" s="14"/>
      <c r="H312" s="14"/>
      <c r="I312" s="14"/>
      <c r="J312" s="14"/>
    </row>
    <row r="313" spans="3:10" ht="14.25" thickBot="1">
      <c r="C313" t="s">
        <v>86</v>
      </c>
      <c r="F313" s="70" t="s">
        <v>215</v>
      </c>
      <c r="G313" s="68">
        <f>+G304/G310*100</f>
        <v>6.233534320263671</v>
      </c>
      <c r="H313" s="70" t="s">
        <v>215</v>
      </c>
      <c r="I313" s="68">
        <f>+I304/I310*100</f>
        <v>38.36905788926494</v>
      </c>
      <c r="J313" s="14"/>
    </row>
    <row r="314" spans="6:10" ht="8.25" customHeight="1">
      <c r="F314" s="67"/>
      <c r="G314" s="67"/>
      <c r="H314" s="67"/>
      <c r="I314" s="67"/>
      <c r="J314" s="14"/>
    </row>
    <row r="315" spans="3:10" ht="28.5" customHeight="1">
      <c r="C315" s="79" t="s">
        <v>232</v>
      </c>
      <c r="D315" s="79"/>
      <c r="E315" s="79"/>
      <c r="F315" s="79"/>
      <c r="G315" s="79"/>
      <c r="H315" s="79"/>
      <c r="I315" s="79"/>
      <c r="J315" s="14"/>
    </row>
    <row r="316" spans="8:12" ht="9" customHeight="1">
      <c r="H316" s="14"/>
      <c r="I316" s="14"/>
      <c r="J316" s="14"/>
      <c r="K316" s="14"/>
      <c r="L316" s="14"/>
    </row>
    <row r="317" spans="2:11" ht="13.5">
      <c r="B317" t="s">
        <v>93</v>
      </c>
      <c r="K317" s="61"/>
    </row>
    <row r="318" ht="13.5">
      <c r="K318" s="61"/>
    </row>
    <row r="319" ht="13.5">
      <c r="K319" s="61"/>
    </row>
    <row r="320" ht="9" customHeight="1"/>
    <row r="321" ht="13.5">
      <c r="B321" t="s">
        <v>94</v>
      </c>
    </row>
    <row r="322" ht="13.5">
      <c r="B322" t="s">
        <v>95</v>
      </c>
    </row>
    <row r="323" ht="13.5">
      <c r="B323" s="29" t="s">
        <v>264</v>
      </c>
    </row>
  </sheetData>
  <mergeCells count="99">
    <mergeCell ref="C310:E310"/>
    <mergeCell ref="C306:E306"/>
    <mergeCell ref="B83:H83"/>
    <mergeCell ref="C272:I272"/>
    <mergeCell ref="C136:H136"/>
    <mergeCell ref="B143:I143"/>
    <mergeCell ref="C153:H153"/>
    <mergeCell ref="B103:I103"/>
    <mergeCell ref="C128:H128"/>
    <mergeCell ref="B199:I199"/>
    <mergeCell ref="B99:I99"/>
    <mergeCell ref="C315:I315"/>
    <mergeCell ref="C107:I107"/>
    <mergeCell ref="C109:I109"/>
    <mergeCell ref="B191:I191"/>
    <mergeCell ref="C126:H126"/>
    <mergeCell ref="C134:H134"/>
    <mergeCell ref="C130:H130"/>
    <mergeCell ref="B119:I119"/>
    <mergeCell ref="B248:I248"/>
    <mergeCell ref="C308:E308"/>
    <mergeCell ref="B60:I60"/>
    <mergeCell ref="B51:E51"/>
    <mergeCell ref="B78:I78"/>
    <mergeCell ref="B62:I62"/>
    <mergeCell ref="B64:I64"/>
    <mergeCell ref="B56:I56"/>
    <mergeCell ref="B58:I58"/>
    <mergeCell ref="B89:I89"/>
    <mergeCell ref="B93:I93"/>
    <mergeCell ref="B14:I14"/>
    <mergeCell ref="B18:I18"/>
    <mergeCell ref="B22:I22"/>
    <mergeCell ref="B16:I16"/>
    <mergeCell ref="B20:I20"/>
    <mergeCell ref="B24:I24"/>
    <mergeCell ref="B42:E42"/>
    <mergeCell ref="B33:E33"/>
    <mergeCell ref="F37:G37"/>
    <mergeCell ref="B95:I95"/>
    <mergeCell ref="B26:I26"/>
    <mergeCell ref="B49:E49"/>
    <mergeCell ref="B52:E52"/>
    <mergeCell ref="B34:E34"/>
    <mergeCell ref="B47:E47"/>
    <mergeCell ref="B41:E41"/>
    <mergeCell ref="B81:I81"/>
    <mergeCell ref="C298:E298"/>
    <mergeCell ref="F292:G292"/>
    <mergeCell ref="H292:I292"/>
    <mergeCell ref="B219:I219"/>
    <mergeCell ref="C280:I280"/>
    <mergeCell ref="B264:I264"/>
    <mergeCell ref="C268:I268"/>
    <mergeCell ref="B246:I246"/>
    <mergeCell ref="C270:I270"/>
    <mergeCell ref="C151:H151"/>
    <mergeCell ref="C132:H132"/>
    <mergeCell ref="B185:I185"/>
    <mergeCell ref="B177:I177"/>
    <mergeCell ref="B157:I157"/>
    <mergeCell ref="B175:I175"/>
    <mergeCell ref="B183:I183"/>
    <mergeCell ref="C173:I173"/>
    <mergeCell ref="B181:I181"/>
    <mergeCell ref="B165:I165"/>
    <mergeCell ref="B6:I6"/>
    <mergeCell ref="B54:I54"/>
    <mergeCell ref="B28:E28"/>
    <mergeCell ref="B12:I12"/>
    <mergeCell ref="H37:I37"/>
    <mergeCell ref="B40:E40"/>
    <mergeCell ref="B46:E46"/>
    <mergeCell ref="B8:I8"/>
    <mergeCell ref="B10:I10"/>
    <mergeCell ref="B43:E43"/>
    <mergeCell ref="B195:I195"/>
    <mergeCell ref="B189:I189"/>
    <mergeCell ref="B260:I260"/>
    <mergeCell ref="B256:I256"/>
    <mergeCell ref="B215:I215"/>
    <mergeCell ref="B197:I197"/>
    <mergeCell ref="B252:I252"/>
    <mergeCell ref="B250:I250"/>
    <mergeCell ref="C111:I111"/>
    <mergeCell ref="C161:I161"/>
    <mergeCell ref="B163:I163"/>
    <mergeCell ref="B84:H84"/>
    <mergeCell ref="C155:H155"/>
    <mergeCell ref="C138:H138"/>
    <mergeCell ref="C140:H140"/>
    <mergeCell ref="C105:I105"/>
    <mergeCell ref="C113:I113"/>
    <mergeCell ref="B117:I117"/>
    <mergeCell ref="B179:I179"/>
    <mergeCell ref="B187:I187"/>
    <mergeCell ref="B167:I167"/>
    <mergeCell ref="B169:I169"/>
    <mergeCell ref="B171:I171"/>
  </mergeCells>
  <printOptions/>
  <pageMargins left="0.984251968503937" right="0.1968503937007874" top="0.3937007874015748" bottom="0.2362204724409449" header="0" footer="0"/>
  <pageSetup firstPageNumber="5" useFirstPageNumber="1" horizontalDpi="1200" verticalDpi="1200" orientation="portrait" paperSize="9" scale="90" r:id="rId1"/>
  <headerFooter alignWithMargins="0">
    <oddFooter>&amp;C&amp;P</oddFooter>
  </headerFooter>
  <rowBreaks count="6" manualBreakCount="6">
    <brk id="61" max="8" man="1"/>
    <brk id="100" max="8" man="1"/>
    <brk id="142" max="8" man="1"/>
    <brk id="182" max="8" man="1"/>
    <brk id="220" max="8" man="1"/>
    <brk id="265" max="8" man="1"/>
  </rowBreaks>
  <colBreaks count="1" manualBreakCount="1">
    <brk id="9" min="5" max="31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Default</cp:lastModifiedBy>
  <cp:lastPrinted>2006-10-31T09:40:31Z</cp:lastPrinted>
  <dcterms:created xsi:type="dcterms:W3CDTF">2002-11-19T02:50:17Z</dcterms:created>
  <dcterms:modified xsi:type="dcterms:W3CDTF">2006-10-31T10:33:37Z</dcterms:modified>
  <cp:category/>
  <cp:version/>
  <cp:contentType/>
  <cp:contentStatus/>
</cp:coreProperties>
</file>